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firstSheet="1" activeTab="1"/>
  </bookViews>
  <sheets>
    <sheet name="在建" sheetId="1" state="hidden" r:id="rId1"/>
    <sheet name="在建 (2)" sheetId="5" r:id="rId2"/>
  </sheets>
  <definedNames>
    <definedName name="_xlnm._FilterDatabase" localSheetId="0" hidden="1">在建!$A$1:$N$559</definedName>
    <definedName name="_xlnm._FilterDatabase" localSheetId="1" hidden="1">'在建 (2)'!$A$1:$E$608</definedName>
    <definedName name="_xlnm.Print_Titles" localSheetId="0">在建!$2:$3</definedName>
    <definedName name="_xlnm.Print_Titles" localSheetId="1">'在建 (2)'!$2:$3</definedName>
  </definedNames>
  <calcPr calcId="144525"/>
</workbook>
</file>

<file path=xl/sharedStrings.xml><?xml version="1.0" encoding="utf-8"?>
<sst xmlns="http://schemas.openxmlformats.org/spreadsheetml/2006/main" count="7611" uniqueCount="2375">
  <si>
    <r>
      <rPr>
        <sz val="26"/>
        <rFont val="Times New Roman"/>
        <charset val="0"/>
      </rPr>
      <t>2023</t>
    </r>
    <r>
      <rPr>
        <sz val="26"/>
        <rFont val="方正小标宋简体"/>
        <charset val="0"/>
      </rPr>
      <t>年重点项目清单（在建）</t>
    </r>
  </si>
  <si>
    <r>
      <rPr>
        <b/>
        <sz val="16"/>
        <rFont val="宋体"/>
        <charset val="0"/>
      </rPr>
      <t>序号</t>
    </r>
  </si>
  <si>
    <r>
      <rPr>
        <b/>
        <sz val="16"/>
        <rFont val="宋体"/>
        <charset val="0"/>
      </rPr>
      <t>项目名称</t>
    </r>
  </si>
  <si>
    <r>
      <rPr>
        <b/>
        <sz val="16"/>
        <rFont val="宋体"/>
        <charset val="0"/>
      </rPr>
      <t>行业</t>
    </r>
    <r>
      <rPr>
        <b/>
        <sz val="16"/>
        <rFont val="Times New Roman"/>
        <charset val="0"/>
      </rPr>
      <t xml:space="preserve">
</t>
    </r>
    <r>
      <rPr>
        <b/>
        <sz val="16"/>
        <rFont val="宋体"/>
        <charset val="0"/>
      </rPr>
      <t>类别</t>
    </r>
  </si>
  <si>
    <r>
      <rPr>
        <b/>
        <sz val="16"/>
        <rFont val="宋体"/>
        <charset val="0"/>
      </rPr>
      <t>建设</t>
    </r>
    <r>
      <rPr>
        <b/>
        <sz val="16"/>
        <rFont val="Times New Roman"/>
        <charset val="0"/>
      </rPr>
      <t xml:space="preserve">
</t>
    </r>
    <r>
      <rPr>
        <b/>
        <sz val="16"/>
        <rFont val="宋体"/>
        <charset val="0"/>
      </rPr>
      <t>性质</t>
    </r>
  </si>
  <si>
    <r>
      <rPr>
        <b/>
        <sz val="16"/>
        <rFont val="宋体"/>
        <charset val="0"/>
      </rPr>
      <t>投资</t>
    </r>
    <r>
      <rPr>
        <b/>
        <sz val="16"/>
        <rFont val="Times New Roman"/>
        <charset val="0"/>
      </rPr>
      <t xml:space="preserve">
</t>
    </r>
    <r>
      <rPr>
        <b/>
        <sz val="16"/>
        <rFont val="宋体"/>
        <charset val="0"/>
      </rPr>
      <t>主体</t>
    </r>
  </si>
  <si>
    <r>
      <rPr>
        <b/>
        <sz val="16"/>
        <rFont val="宋体"/>
        <charset val="0"/>
      </rPr>
      <t>建设内容及规模</t>
    </r>
  </si>
  <si>
    <r>
      <rPr>
        <b/>
        <sz val="16"/>
        <rFont val="宋体"/>
        <charset val="0"/>
      </rPr>
      <t>建设起止年限</t>
    </r>
  </si>
  <si>
    <r>
      <rPr>
        <b/>
        <sz val="16"/>
        <rFont val="宋体"/>
        <charset val="0"/>
      </rPr>
      <t>总投资</t>
    </r>
    <r>
      <rPr>
        <b/>
        <sz val="16"/>
        <rFont val="Times New Roman"/>
        <charset val="0"/>
      </rPr>
      <t xml:space="preserve">
</t>
    </r>
    <r>
      <rPr>
        <b/>
        <sz val="16"/>
        <rFont val="宋体"/>
        <charset val="0"/>
      </rPr>
      <t>（万元）</t>
    </r>
  </si>
  <si>
    <r>
      <rPr>
        <b/>
        <sz val="16"/>
        <rFont val="Times New Roman"/>
        <charset val="0"/>
      </rPr>
      <t>2023</t>
    </r>
    <r>
      <rPr>
        <b/>
        <sz val="16"/>
        <rFont val="宋体"/>
        <charset val="0"/>
      </rPr>
      <t>年底主要建设内容</t>
    </r>
  </si>
  <si>
    <r>
      <rPr>
        <b/>
        <sz val="16"/>
        <rFont val="宋体"/>
        <charset val="0"/>
      </rPr>
      <t>重点项目</t>
    </r>
    <r>
      <rPr>
        <b/>
        <sz val="16"/>
        <rFont val="Times New Roman"/>
        <charset val="0"/>
      </rPr>
      <t xml:space="preserve">
</t>
    </r>
    <r>
      <rPr>
        <b/>
        <sz val="16"/>
        <rFont val="宋体"/>
        <charset val="0"/>
      </rPr>
      <t>级别</t>
    </r>
  </si>
  <si>
    <r>
      <rPr>
        <b/>
        <sz val="16"/>
        <rFont val="宋体"/>
        <charset val="0"/>
      </rPr>
      <t>责任单位</t>
    </r>
  </si>
  <si>
    <r>
      <rPr>
        <b/>
        <sz val="16"/>
        <rFont val="宋体"/>
        <charset val="0"/>
      </rPr>
      <t>行业主管</t>
    </r>
    <r>
      <rPr>
        <b/>
        <sz val="16"/>
        <rFont val="Times New Roman"/>
        <charset val="0"/>
      </rPr>
      <t xml:space="preserve">
</t>
    </r>
    <r>
      <rPr>
        <b/>
        <sz val="16"/>
        <rFont val="宋体"/>
        <charset val="0"/>
      </rPr>
      <t>单位</t>
    </r>
  </si>
  <si>
    <r>
      <rPr>
        <b/>
        <sz val="16"/>
        <rFont val="宋体"/>
        <charset val="0"/>
      </rPr>
      <t>包抓</t>
    </r>
    <r>
      <rPr>
        <b/>
        <sz val="16"/>
        <rFont val="Times New Roman"/>
        <charset val="0"/>
      </rPr>
      <t xml:space="preserve">
</t>
    </r>
    <r>
      <rPr>
        <b/>
        <sz val="16"/>
        <rFont val="宋体"/>
        <charset val="0"/>
      </rPr>
      <t>领导</t>
    </r>
  </si>
  <si>
    <r>
      <rPr>
        <b/>
        <sz val="16"/>
        <rFont val="宋体"/>
        <charset val="0"/>
      </rPr>
      <t>年度计划投资（万元）</t>
    </r>
  </si>
  <si>
    <r>
      <rPr>
        <b/>
        <sz val="16"/>
        <rFont val="宋体"/>
        <charset val="0"/>
      </rPr>
      <t>主要形象进度</t>
    </r>
  </si>
  <si>
    <r>
      <rPr>
        <b/>
        <sz val="16"/>
        <rFont val="宋体"/>
        <charset val="134"/>
      </rPr>
      <t>合计：（</t>
    </r>
    <r>
      <rPr>
        <b/>
        <sz val="16"/>
        <rFont val="Times New Roman"/>
        <charset val="134"/>
      </rPr>
      <t>422</t>
    </r>
    <r>
      <rPr>
        <b/>
        <sz val="16"/>
        <rFont val="宋体"/>
        <charset val="134"/>
      </rPr>
      <t>个）</t>
    </r>
  </si>
  <si>
    <r>
      <rPr>
        <b/>
        <sz val="16"/>
        <rFont val="宋体"/>
        <charset val="134"/>
      </rPr>
      <t>一、先进制造业</t>
    </r>
    <r>
      <rPr>
        <b/>
        <sz val="16"/>
        <rFont val="Times New Roman"/>
        <charset val="134"/>
      </rPr>
      <t>(110</t>
    </r>
    <r>
      <rPr>
        <b/>
        <sz val="16"/>
        <rFont val="宋体"/>
        <charset val="134"/>
      </rPr>
      <t>个</t>
    </r>
    <r>
      <rPr>
        <b/>
        <sz val="16"/>
        <rFont val="Times New Roman"/>
        <charset val="134"/>
      </rPr>
      <t>)</t>
    </r>
  </si>
  <si>
    <r>
      <rPr>
        <b/>
        <sz val="16"/>
        <rFont val="宋体"/>
        <charset val="134"/>
      </rPr>
      <t>（一）、制造业</t>
    </r>
    <r>
      <rPr>
        <b/>
        <sz val="16"/>
        <rFont val="Times New Roman"/>
        <charset val="134"/>
      </rPr>
      <t>(64</t>
    </r>
    <r>
      <rPr>
        <b/>
        <sz val="16"/>
        <rFont val="宋体"/>
        <charset val="134"/>
      </rPr>
      <t>个</t>
    </r>
    <r>
      <rPr>
        <b/>
        <sz val="16"/>
        <rFont val="Times New Roman"/>
        <charset val="134"/>
      </rPr>
      <t>)</t>
    </r>
  </si>
  <si>
    <r>
      <rPr>
        <sz val="16"/>
        <rFont val="宋体"/>
        <charset val="134"/>
      </rPr>
      <t>隆基绿能光伏产业园</t>
    </r>
    <r>
      <rPr>
        <sz val="16"/>
        <rFont val="Times New Roman"/>
        <charset val="134"/>
      </rPr>
      <t xml:space="preserve">
</t>
    </r>
    <r>
      <rPr>
        <sz val="16"/>
        <rFont val="宋体"/>
        <charset val="134"/>
      </rPr>
      <t>项目</t>
    </r>
  </si>
  <si>
    <r>
      <rPr>
        <sz val="16"/>
        <rFont val="宋体"/>
        <charset val="134"/>
      </rPr>
      <t>制造业</t>
    </r>
  </si>
  <si>
    <r>
      <rPr>
        <sz val="16"/>
        <rFont val="宋体"/>
        <charset val="134"/>
      </rPr>
      <t>续建</t>
    </r>
  </si>
  <si>
    <t>隆基乐叶光伏科技（西咸新区）有限公司</t>
  </si>
  <si>
    <r>
      <rPr>
        <sz val="16"/>
        <rFont val="宋体"/>
        <charset val="134"/>
      </rPr>
      <t>主要建设</t>
    </r>
    <r>
      <rPr>
        <sz val="16"/>
        <rFont val="Times New Roman"/>
        <charset val="134"/>
      </rPr>
      <t>3</t>
    </r>
    <r>
      <rPr>
        <sz val="16"/>
        <rFont val="宋体"/>
        <charset val="134"/>
      </rPr>
      <t>个电池车间、切片车间、试验车间及附属设施土建工程等。</t>
    </r>
  </si>
  <si>
    <t>2021
-
2023</t>
  </si>
  <si>
    <r>
      <rPr>
        <sz val="16"/>
        <rFont val="Times New Roman"/>
        <charset val="134"/>
      </rPr>
      <t>2023</t>
    </r>
    <r>
      <rPr>
        <sz val="16"/>
        <rFont val="宋体"/>
        <charset val="134"/>
      </rPr>
      <t>年建设完成并试运行</t>
    </r>
  </si>
  <si>
    <r>
      <rPr>
        <sz val="16"/>
        <rFont val="宋体"/>
        <charset val="134"/>
      </rPr>
      <t>省级市级</t>
    </r>
  </si>
  <si>
    <r>
      <rPr>
        <sz val="16"/>
        <rFont val="宋体"/>
        <charset val="134"/>
      </rPr>
      <t>泾河新城</t>
    </r>
  </si>
  <si>
    <r>
      <rPr>
        <sz val="16"/>
        <rFont val="宋体"/>
        <charset val="134"/>
      </rPr>
      <t>先进制造业促进局</t>
    </r>
  </si>
  <si>
    <t>刘高波</t>
  </si>
  <si>
    <t>创维智能电子产业园</t>
  </si>
  <si>
    <t>陕西秦深维创实业有限公司</t>
  </si>
  <si>
    <r>
      <rPr>
        <sz val="16"/>
        <rFont val="宋体"/>
        <charset val="134"/>
      </rPr>
      <t>总占地约</t>
    </r>
    <r>
      <rPr>
        <sz val="16"/>
        <rFont val="Times New Roman"/>
        <charset val="134"/>
      </rPr>
      <t>700</t>
    </r>
    <r>
      <rPr>
        <sz val="16"/>
        <rFont val="宋体"/>
        <charset val="134"/>
      </rPr>
      <t>亩，总建筑面积约</t>
    </r>
    <r>
      <rPr>
        <sz val="16"/>
        <rFont val="Times New Roman"/>
        <charset val="134"/>
      </rPr>
      <t>78.7</t>
    </r>
    <r>
      <rPr>
        <sz val="16"/>
        <rFont val="宋体"/>
        <charset val="134"/>
      </rPr>
      <t>万平米，包括</t>
    </r>
    <r>
      <rPr>
        <sz val="16"/>
        <rFont val="Times New Roman"/>
        <charset val="134"/>
      </rPr>
      <t>: 58</t>
    </r>
    <r>
      <rPr>
        <sz val="16"/>
        <rFont val="宋体"/>
        <charset val="134"/>
      </rPr>
      <t>栋生产厂房、</t>
    </r>
    <r>
      <rPr>
        <sz val="16"/>
        <rFont val="Times New Roman"/>
        <charset val="134"/>
      </rPr>
      <t>11</t>
    </r>
    <r>
      <rPr>
        <sz val="16"/>
        <rFont val="宋体"/>
        <charset val="134"/>
      </rPr>
      <t>栋办公楼和</t>
    </r>
    <r>
      <rPr>
        <sz val="16"/>
        <rFont val="Times New Roman"/>
        <charset val="134"/>
      </rPr>
      <t>7</t>
    </r>
    <r>
      <rPr>
        <sz val="16"/>
        <rFont val="宋体"/>
        <charset val="134"/>
      </rPr>
      <t>栋办公宿舍。规划年产</t>
    </r>
    <r>
      <rPr>
        <sz val="16"/>
        <rFont val="Times New Roman"/>
        <charset val="134"/>
      </rPr>
      <t>8000</t>
    </r>
    <r>
      <rPr>
        <sz val="16"/>
        <rFont val="宋体"/>
        <charset val="134"/>
      </rPr>
      <t>万台机顶盒，</t>
    </r>
    <r>
      <rPr>
        <sz val="16"/>
        <rFont val="Times New Roman"/>
        <charset val="134"/>
      </rPr>
      <t>100</t>
    </r>
    <r>
      <rPr>
        <sz val="16"/>
        <rFont val="宋体"/>
        <charset val="134"/>
      </rPr>
      <t>万台厨电，</t>
    </r>
    <r>
      <rPr>
        <sz val="16"/>
        <rFont val="Times New Roman"/>
        <charset val="134"/>
      </rPr>
      <t>50</t>
    </r>
    <r>
      <rPr>
        <sz val="16"/>
        <rFont val="宋体"/>
        <charset val="134"/>
      </rPr>
      <t>万台智能家居，</t>
    </r>
    <r>
      <rPr>
        <sz val="16"/>
        <rFont val="Times New Roman"/>
        <charset val="134"/>
      </rPr>
      <t>5</t>
    </r>
    <r>
      <rPr>
        <sz val="16"/>
        <rFont val="宋体"/>
        <charset val="134"/>
      </rPr>
      <t>亿支</t>
    </r>
    <r>
      <rPr>
        <sz val="16"/>
        <rFont val="Times New Roman"/>
        <charset val="134"/>
      </rPr>
      <t>3C</t>
    </r>
    <r>
      <rPr>
        <sz val="16"/>
        <rFont val="宋体"/>
        <charset val="134"/>
      </rPr>
      <t>电池以及</t>
    </r>
    <r>
      <rPr>
        <sz val="16"/>
        <rFont val="Times New Roman"/>
        <charset val="134"/>
      </rPr>
      <t>1</t>
    </r>
    <r>
      <rPr>
        <sz val="16"/>
        <rFont val="宋体"/>
        <charset val="134"/>
      </rPr>
      <t>亿支特种锂电池。</t>
    </r>
  </si>
  <si>
    <t>2022
-
2025</t>
  </si>
  <si>
    <r>
      <rPr>
        <sz val="16"/>
        <rFont val="Times New Roman"/>
        <charset val="134"/>
      </rPr>
      <t>4</t>
    </r>
    <r>
      <rPr>
        <sz val="16"/>
        <rFont val="宋体"/>
        <charset val="134"/>
      </rPr>
      <t>栋厂房、</t>
    </r>
    <r>
      <rPr>
        <sz val="16"/>
        <rFont val="Times New Roman"/>
        <charset val="134"/>
      </rPr>
      <t>2</t>
    </r>
    <r>
      <rPr>
        <sz val="16"/>
        <rFont val="宋体"/>
        <charset val="134"/>
      </rPr>
      <t>栋宿舍楼、</t>
    </r>
    <r>
      <rPr>
        <sz val="16"/>
        <rFont val="Times New Roman"/>
        <charset val="134"/>
      </rPr>
      <t>2</t>
    </r>
    <r>
      <rPr>
        <sz val="16"/>
        <rFont val="宋体"/>
        <charset val="134"/>
      </rPr>
      <t>栋办公楼主体结构完成，开始进行二次装修</t>
    </r>
  </si>
  <si>
    <t>三一智能装备有限公司智能制造产业园建设项目</t>
  </si>
  <si>
    <t>三一智能装备有限公司</t>
  </si>
  <si>
    <r>
      <rPr>
        <sz val="16"/>
        <rFont val="宋体"/>
        <charset val="134"/>
      </rPr>
      <t>总建筑面积约</t>
    </r>
    <r>
      <rPr>
        <sz val="16"/>
        <rFont val="Times New Roman"/>
        <charset val="134"/>
      </rPr>
      <t>33</t>
    </r>
    <r>
      <rPr>
        <sz val="16"/>
        <rFont val="宋体"/>
        <charset val="134"/>
      </rPr>
      <t>万平方米，一期主要生产矿用宽体车、液压支架等产品，涵盖仓储中心、下料中心、机加中心、焊接中心、装配中心等智能化灯塔工厂生产线，同时匹配物流中心，研发办公楼，人才公寓等办公居住场所。</t>
    </r>
  </si>
  <si>
    <r>
      <rPr>
        <sz val="16"/>
        <rFont val="宋体"/>
        <charset val="134"/>
      </rPr>
      <t>项目一期建成</t>
    </r>
    <r>
      <rPr>
        <sz val="16"/>
        <rFont val="Times New Roman"/>
        <charset val="134"/>
      </rPr>
      <t xml:space="preserve">
</t>
    </r>
    <r>
      <rPr>
        <sz val="16"/>
        <rFont val="宋体"/>
        <charset val="134"/>
      </rPr>
      <t>投产</t>
    </r>
  </si>
  <si>
    <r>
      <rPr>
        <sz val="16"/>
        <rFont val="宋体"/>
        <charset val="134"/>
      </rPr>
      <t>沣西新城</t>
    </r>
  </si>
  <si>
    <r>
      <rPr>
        <sz val="16"/>
        <rFont val="宋体"/>
        <charset val="134"/>
      </rPr>
      <t>陕煤研究院泾河新城新能源产业基地项目</t>
    </r>
    <r>
      <rPr>
        <sz val="16"/>
        <rFont val="Times New Roman"/>
        <charset val="134"/>
      </rPr>
      <t xml:space="preserve">
</t>
    </r>
    <r>
      <rPr>
        <sz val="16"/>
        <rFont val="宋体"/>
        <charset val="134"/>
      </rPr>
      <t>（一期）</t>
    </r>
  </si>
  <si>
    <t>泾河新城陕煤技术研究院新能源材料有限公司</t>
  </si>
  <si>
    <r>
      <rPr>
        <sz val="16"/>
        <rFont val="宋体"/>
        <charset val="134"/>
      </rPr>
      <t>建设</t>
    </r>
    <r>
      <rPr>
        <sz val="16"/>
        <rFont val="Times New Roman"/>
        <charset val="134"/>
      </rPr>
      <t>15000</t>
    </r>
    <r>
      <rPr>
        <sz val="16"/>
        <rFont val="宋体"/>
        <charset val="134"/>
      </rPr>
      <t>吨</t>
    </r>
    <r>
      <rPr>
        <sz val="16"/>
        <rFont val="Times New Roman"/>
        <charset val="134"/>
      </rPr>
      <t>/</t>
    </r>
    <r>
      <rPr>
        <sz val="16"/>
        <rFont val="宋体"/>
        <charset val="134"/>
      </rPr>
      <t>年</t>
    </r>
    <r>
      <rPr>
        <sz val="16"/>
        <rFont val="Times New Roman"/>
        <charset val="134"/>
      </rPr>
      <t>NCA/NCM</t>
    </r>
    <r>
      <rPr>
        <sz val="16"/>
        <rFont val="宋体"/>
        <charset val="134"/>
      </rPr>
      <t>三元前驱体生产线、</t>
    </r>
    <r>
      <rPr>
        <sz val="16"/>
        <rFont val="Times New Roman"/>
        <charset val="134"/>
      </rPr>
      <t>500</t>
    </r>
    <r>
      <rPr>
        <sz val="16"/>
        <rFont val="宋体"/>
        <charset val="134"/>
      </rPr>
      <t>吨</t>
    </r>
    <r>
      <rPr>
        <sz val="16"/>
        <rFont val="Times New Roman"/>
        <charset val="134"/>
      </rPr>
      <t>/</t>
    </r>
    <r>
      <rPr>
        <sz val="16"/>
        <rFont val="宋体"/>
        <charset val="134"/>
      </rPr>
      <t>年硅碳负极材料生产线、</t>
    </r>
    <r>
      <rPr>
        <sz val="16"/>
        <rFont val="Times New Roman"/>
        <charset val="134"/>
      </rPr>
      <t>500</t>
    </r>
    <r>
      <rPr>
        <sz val="16"/>
        <rFont val="宋体"/>
        <charset val="134"/>
      </rPr>
      <t>吨</t>
    </r>
    <r>
      <rPr>
        <sz val="16"/>
        <rFont val="Times New Roman"/>
        <charset val="134"/>
      </rPr>
      <t>/</t>
    </r>
    <r>
      <rPr>
        <sz val="16"/>
        <rFont val="宋体"/>
        <charset val="134"/>
      </rPr>
      <t>年硅氧负极材料生产线及相关辅助设施。</t>
    </r>
  </si>
  <si>
    <t>2022
-
2024</t>
  </si>
  <si>
    <r>
      <rPr>
        <sz val="16"/>
        <rFont val="宋体"/>
        <charset val="134"/>
      </rPr>
      <t>安装工程完成吹扫、试压及单机调试工作</t>
    </r>
  </si>
  <si>
    <t>西咸新区秦汉自动驾驶产业园起步区</t>
  </si>
  <si>
    <r>
      <rPr>
        <sz val="16"/>
        <rFont val="宋体"/>
        <charset val="134"/>
      </rPr>
      <t>秦汉新城开发建设集团有限责任公司</t>
    </r>
  </si>
  <si>
    <r>
      <rPr>
        <sz val="16"/>
        <rFont val="宋体"/>
        <charset val="134"/>
      </rPr>
      <t>占地</t>
    </r>
    <r>
      <rPr>
        <sz val="16"/>
        <rFont val="Times New Roman"/>
        <charset val="134"/>
      </rPr>
      <t>322</t>
    </r>
    <r>
      <rPr>
        <sz val="16"/>
        <rFont val="宋体"/>
        <charset val="134"/>
      </rPr>
      <t>亩，总建筑面积</t>
    </r>
    <r>
      <rPr>
        <sz val="16"/>
        <rFont val="Times New Roman"/>
        <charset val="134"/>
      </rPr>
      <t>17</t>
    </r>
    <r>
      <rPr>
        <sz val="16"/>
        <rFont val="宋体"/>
        <charset val="134"/>
      </rPr>
      <t>万平方米，主要建设钢结构厂房，研发楼及其他相关配套服务设施等。</t>
    </r>
  </si>
  <si>
    <r>
      <rPr>
        <sz val="16"/>
        <rFont val="宋体"/>
        <charset val="134"/>
      </rPr>
      <t>基础施工</t>
    </r>
  </si>
  <si>
    <r>
      <rPr>
        <sz val="16"/>
        <rFont val="宋体"/>
        <charset val="134"/>
      </rPr>
      <t>秦汉新城</t>
    </r>
  </si>
  <si>
    <t>苏佳</t>
  </si>
  <si>
    <r>
      <rPr>
        <sz val="16"/>
        <rFont val="宋体"/>
        <charset val="134"/>
      </rPr>
      <t>西咸新区秦汉新城兰池工业产能</t>
    </r>
    <r>
      <rPr>
        <sz val="16"/>
        <rFont val="Times New Roman"/>
        <charset val="134"/>
      </rPr>
      <t xml:space="preserve">
</t>
    </r>
    <r>
      <rPr>
        <sz val="16"/>
        <rFont val="宋体"/>
        <charset val="134"/>
      </rPr>
      <t>基地</t>
    </r>
  </si>
  <si>
    <r>
      <rPr>
        <sz val="16"/>
        <rFont val="宋体"/>
        <charset val="134"/>
      </rPr>
      <t>秦汉新城开发建设集团有限公司</t>
    </r>
  </si>
  <si>
    <r>
      <rPr>
        <sz val="16"/>
        <rFont val="宋体"/>
        <charset val="134"/>
      </rPr>
      <t>总建筑面积</t>
    </r>
    <r>
      <rPr>
        <sz val="16"/>
        <rFont val="Times New Roman"/>
        <charset val="134"/>
      </rPr>
      <t>16.3</t>
    </r>
    <r>
      <rPr>
        <sz val="16"/>
        <rFont val="宋体"/>
        <charset val="134"/>
      </rPr>
      <t>万平方米</t>
    </r>
    <r>
      <rPr>
        <sz val="16"/>
        <rFont val="Times New Roman"/>
        <charset val="134"/>
      </rPr>
      <t>,</t>
    </r>
    <r>
      <rPr>
        <sz val="16"/>
        <rFont val="宋体"/>
        <charset val="134"/>
      </rPr>
      <t>主要建设标准厂房、写字楼、厂房配套。</t>
    </r>
  </si>
  <si>
    <t>2020
-
2024</t>
  </si>
  <si>
    <r>
      <rPr>
        <sz val="16"/>
        <rFont val="宋体"/>
        <charset val="134"/>
      </rPr>
      <t>完成二期钢结构厂房部分以及室外工程施工</t>
    </r>
  </si>
  <si>
    <t>市级</t>
  </si>
  <si>
    <t>秦汉新城</t>
  </si>
  <si>
    <r>
      <rPr>
        <sz val="16"/>
        <rFont val="宋体"/>
        <charset val="134"/>
      </rPr>
      <t>苏佳</t>
    </r>
  </si>
  <si>
    <t>沣东智能制造创新园</t>
  </si>
  <si>
    <t>西安沣东现代产业园发展有限公司</t>
  </si>
  <si>
    <r>
      <rPr>
        <sz val="16"/>
        <rFont val="宋体"/>
        <charset val="134"/>
      </rPr>
      <t>占地</t>
    </r>
    <r>
      <rPr>
        <sz val="16"/>
        <rFont val="Times New Roman"/>
        <charset val="134"/>
      </rPr>
      <t>119</t>
    </r>
    <r>
      <rPr>
        <sz val="16"/>
        <rFont val="宋体"/>
        <charset val="134"/>
      </rPr>
      <t>亩，总建筑面积约</t>
    </r>
    <r>
      <rPr>
        <sz val="16"/>
        <rFont val="Times New Roman"/>
        <charset val="134"/>
      </rPr>
      <t>17.23</t>
    </r>
    <r>
      <rPr>
        <sz val="16"/>
        <rFont val="宋体"/>
        <charset val="134"/>
      </rPr>
      <t>万平方米，建设内容包括</t>
    </r>
    <r>
      <rPr>
        <sz val="16"/>
        <rFont val="Times New Roman"/>
        <charset val="134"/>
      </rPr>
      <t>5</t>
    </r>
    <r>
      <rPr>
        <sz val="16"/>
        <rFont val="宋体"/>
        <charset val="134"/>
      </rPr>
      <t>栋厂房、</t>
    </r>
    <r>
      <rPr>
        <sz val="16"/>
        <rFont val="Times New Roman"/>
        <charset val="134"/>
      </rPr>
      <t>2</t>
    </r>
    <r>
      <rPr>
        <sz val="16"/>
        <rFont val="宋体"/>
        <charset val="134"/>
      </rPr>
      <t>栋办公楼。</t>
    </r>
  </si>
  <si>
    <t>2021
-
2024</t>
  </si>
  <si>
    <r>
      <rPr>
        <sz val="16"/>
        <rFont val="Times New Roman"/>
        <charset val="134"/>
      </rPr>
      <t>1</t>
    </r>
    <r>
      <rPr>
        <sz val="16"/>
        <rFont val="宋体"/>
        <charset val="134"/>
      </rPr>
      <t>栋办公楼及</t>
    </r>
    <r>
      <rPr>
        <sz val="16"/>
        <rFont val="Times New Roman"/>
        <charset val="134"/>
      </rPr>
      <t>2</t>
    </r>
    <r>
      <rPr>
        <sz val="16"/>
        <rFont val="宋体"/>
        <charset val="134"/>
      </rPr>
      <t>栋厂房主体封顶</t>
    </r>
  </si>
  <si>
    <r>
      <rPr>
        <sz val="16"/>
        <rFont val="宋体"/>
        <charset val="134"/>
      </rPr>
      <t>沣东新城</t>
    </r>
  </si>
  <si>
    <t>李明</t>
  </si>
  <si>
    <r>
      <rPr>
        <sz val="16"/>
        <rFont val="宋体"/>
        <charset val="134"/>
      </rPr>
      <t>空港融合发展产业园</t>
    </r>
  </si>
  <si>
    <r>
      <rPr>
        <sz val="16"/>
        <rFont val="宋体"/>
        <charset val="134"/>
      </rPr>
      <t>新建</t>
    </r>
  </si>
  <si>
    <r>
      <rPr>
        <sz val="16"/>
        <rFont val="宋体"/>
        <charset val="134"/>
      </rPr>
      <t>陕西嘉汇融合发展集团有限公司</t>
    </r>
  </si>
  <si>
    <r>
      <rPr>
        <sz val="16"/>
        <rFont val="宋体"/>
        <charset val="134"/>
      </rPr>
      <t>占地约</t>
    </r>
    <r>
      <rPr>
        <sz val="16"/>
        <rFont val="Times New Roman"/>
        <charset val="134"/>
      </rPr>
      <t>50</t>
    </r>
    <r>
      <rPr>
        <sz val="16"/>
        <rFont val="宋体"/>
        <charset val="134"/>
      </rPr>
      <t>亩，建筑面积约</t>
    </r>
    <r>
      <rPr>
        <sz val="16"/>
        <rFont val="Times New Roman"/>
        <charset val="134"/>
      </rPr>
      <t>5.7</t>
    </r>
    <r>
      <rPr>
        <sz val="16"/>
        <rFont val="宋体"/>
        <charset val="134"/>
      </rPr>
      <t>万平方米，预建</t>
    </r>
    <r>
      <rPr>
        <sz val="16"/>
        <rFont val="Times New Roman"/>
        <charset val="134"/>
      </rPr>
      <t>12</t>
    </r>
    <r>
      <rPr>
        <sz val="16"/>
        <rFont val="宋体"/>
        <charset val="134"/>
      </rPr>
      <t>栋标准厂房，</t>
    </r>
    <r>
      <rPr>
        <sz val="16"/>
        <rFont val="Times New Roman"/>
        <charset val="134"/>
      </rPr>
      <t>1</t>
    </r>
    <r>
      <rPr>
        <sz val="16"/>
        <rFont val="宋体"/>
        <charset val="134"/>
      </rPr>
      <t>栋配套服务楼。</t>
    </r>
  </si>
  <si>
    <t>2023
-
2025</t>
  </si>
  <si>
    <r>
      <rPr>
        <sz val="16"/>
        <rFont val="宋体"/>
        <charset val="134"/>
      </rPr>
      <t>进行主体结构</t>
    </r>
    <r>
      <rPr>
        <sz val="16"/>
        <rFont val="Times New Roman"/>
        <charset val="134"/>
      </rPr>
      <t xml:space="preserve">
</t>
    </r>
    <r>
      <rPr>
        <sz val="16"/>
        <rFont val="宋体"/>
        <charset val="134"/>
      </rPr>
      <t>施工</t>
    </r>
  </si>
  <si>
    <r>
      <rPr>
        <sz val="16"/>
        <rFont val="宋体"/>
        <charset val="134"/>
      </rPr>
      <t>空港新城</t>
    </r>
  </si>
  <si>
    <r>
      <rPr>
        <sz val="16"/>
        <rFont val="宋体"/>
        <charset val="134"/>
      </rPr>
      <t>兰兵</t>
    </r>
  </si>
  <si>
    <r>
      <rPr>
        <sz val="16"/>
        <rFont val="宋体"/>
        <charset val="134"/>
      </rPr>
      <t>环球印务扩产暨绿色包装智能制造工业园</t>
    </r>
  </si>
  <si>
    <t>西安环球印务股份有限公司</t>
  </si>
  <si>
    <r>
      <rPr>
        <sz val="16"/>
        <rFont val="宋体"/>
        <charset val="134"/>
      </rPr>
      <t>总建筑面积约</t>
    </r>
    <r>
      <rPr>
        <sz val="16"/>
        <rFont val="Times New Roman"/>
        <charset val="134"/>
      </rPr>
      <t>16</t>
    </r>
    <r>
      <rPr>
        <sz val="16"/>
        <rFont val="宋体"/>
        <charset val="134"/>
      </rPr>
      <t>万平方米，分一、二期建设，主要建设内容有包装生产中心、研发中心、物流中心、环保中心、办公生活配套设施等。</t>
    </r>
  </si>
  <si>
    <t>兰兵</t>
  </si>
  <si>
    <r>
      <rPr>
        <sz val="16"/>
        <rFont val="宋体"/>
        <charset val="134"/>
      </rPr>
      <t>中南高科产业园﹒秦汉智康云谷</t>
    </r>
    <r>
      <rPr>
        <sz val="16"/>
        <rFont val="Times New Roman"/>
        <charset val="134"/>
      </rPr>
      <t xml:space="preserve">
</t>
    </r>
    <r>
      <rPr>
        <sz val="16"/>
        <rFont val="宋体"/>
        <charset val="134"/>
      </rPr>
      <t>基地</t>
    </r>
  </si>
  <si>
    <r>
      <rPr>
        <sz val="16"/>
        <rFont val="宋体"/>
        <charset val="134"/>
      </rPr>
      <t>中南集团</t>
    </r>
  </si>
  <si>
    <r>
      <rPr>
        <sz val="16"/>
        <rFont val="宋体"/>
        <charset val="134"/>
      </rPr>
      <t>占地</t>
    </r>
    <r>
      <rPr>
        <sz val="16"/>
        <rFont val="Times New Roman"/>
        <charset val="134"/>
      </rPr>
      <t>190</t>
    </r>
    <r>
      <rPr>
        <sz val="16"/>
        <rFont val="宋体"/>
        <charset val="134"/>
      </rPr>
      <t>亩，总建筑面积</t>
    </r>
    <r>
      <rPr>
        <sz val="16"/>
        <rFont val="Times New Roman"/>
        <charset val="134"/>
      </rPr>
      <t>11.6</t>
    </r>
    <r>
      <rPr>
        <sz val="16"/>
        <rFont val="宋体"/>
        <charset val="134"/>
      </rPr>
      <t>万平方米，主要建设单层、多层厂房、定制厂房、研发中试楼、生产企业总部、配套设施。</t>
    </r>
  </si>
  <si>
    <r>
      <rPr>
        <sz val="16"/>
        <rFont val="宋体"/>
        <charset val="134"/>
      </rPr>
      <t>部分厂房二次结构砌体施工完成</t>
    </r>
  </si>
  <si>
    <r>
      <rPr>
        <sz val="16"/>
        <rFont val="宋体"/>
        <charset val="134"/>
      </rPr>
      <t>中星量子科技产业园</t>
    </r>
    <r>
      <rPr>
        <sz val="16"/>
        <rFont val="Times New Roman"/>
        <charset val="134"/>
      </rPr>
      <t xml:space="preserve">
</t>
    </r>
    <r>
      <rPr>
        <sz val="16"/>
        <rFont val="宋体"/>
        <charset val="134"/>
      </rPr>
      <t>项目</t>
    </r>
  </si>
  <si>
    <t>西安中星量子科技园区有限公司</t>
  </si>
  <si>
    <r>
      <rPr>
        <sz val="16"/>
        <rFont val="宋体"/>
        <charset val="134"/>
      </rPr>
      <t>占地</t>
    </r>
    <r>
      <rPr>
        <sz val="16"/>
        <rFont val="Times New Roman"/>
        <charset val="134"/>
      </rPr>
      <t>30</t>
    </r>
    <r>
      <rPr>
        <sz val="16"/>
        <rFont val="宋体"/>
        <charset val="134"/>
      </rPr>
      <t>亩，主要建设约</t>
    </r>
    <r>
      <rPr>
        <sz val="16"/>
        <rFont val="Times New Roman"/>
        <charset val="134"/>
      </rPr>
      <t>4</t>
    </r>
    <r>
      <rPr>
        <sz val="16"/>
        <rFont val="宋体"/>
        <charset val="134"/>
      </rPr>
      <t>万平方米的量子科技产业园，园区内入驻量子通信产业链相关项目。建成后预计可实现年产值</t>
    </r>
    <r>
      <rPr>
        <sz val="16"/>
        <rFont val="Times New Roman"/>
        <charset val="134"/>
      </rPr>
      <t>30</t>
    </r>
    <r>
      <rPr>
        <sz val="16"/>
        <rFont val="宋体"/>
        <charset val="134"/>
      </rPr>
      <t>亿元。</t>
    </r>
  </si>
  <si>
    <r>
      <rPr>
        <sz val="16"/>
        <rFont val="宋体"/>
        <charset val="134"/>
      </rPr>
      <t>完成</t>
    </r>
    <r>
      <rPr>
        <sz val="16"/>
        <rFont val="Times New Roman"/>
        <charset val="134"/>
      </rPr>
      <t>4</t>
    </r>
    <r>
      <rPr>
        <sz val="16"/>
        <rFont val="宋体"/>
        <charset val="134"/>
      </rPr>
      <t>号楼、</t>
    </r>
    <r>
      <rPr>
        <sz val="16"/>
        <rFont val="Times New Roman"/>
        <charset val="134"/>
      </rPr>
      <t>6</t>
    </r>
    <r>
      <rPr>
        <sz val="16"/>
        <rFont val="宋体"/>
        <charset val="134"/>
      </rPr>
      <t>号楼门窗安装、室外工程，完成园区所有厂房及办公楼装修，完成园区整体官网工程及绿化工程，竣工验收</t>
    </r>
  </si>
  <si>
    <t>阮少华</t>
  </si>
  <si>
    <t>西部创新中心项目（一八九六高端制造产业园）</t>
  </si>
  <si>
    <t>西安西交时代科创产业园发展有限公司</t>
  </si>
  <si>
    <r>
      <rPr>
        <sz val="16"/>
        <rFont val="宋体"/>
        <charset val="134"/>
      </rPr>
      <t>占地</t>
    </r>
    <r>
      <rPr>
        <sz val="16"/>
        <rFont val="Times New Roman"/>
        <charset val="134"/>
      </rPr>
      <t>87.62</t>
    </r>
    <r>
      <rPr>
        <sz val="16"/>
        <rFont val="宋体"/>
        <charset val="134"/>
      </rPr>
      <t>亩，总建筑面积</t>
    </r>
    <r>
      <rPr>
        <sz val="16"/>
        <rFont val="Times New Roman"/>
        <charset val="134"/>
      </rPr>
      <t>14</t>
    </r>
    <r>
      <rPr>
        <sz val="16"/>
        <rFont val="宋体"/>
        <charset val="134"/>
      </rPr>
      <t>万平方米，建成后产值达</t>
    </r>
    <r>
      <rPr>
        <sz val="16"/>
        <rFont val="Times New Roman"/>
        <charset val="134"/>
      </rPr>
      <t>10</t>
    </r>
    <r>
      <rPr>
        <sz val="16"/>
        <rFont val="宋体"/>
        <charset val="134"/>
      </rPr>
      <t>亿元，科研开发人员达</t>
    </r>
    <r>
      <rPr>
        <sz val="16"/>
        <rFont val="Times New Roman"/>
        <charset val="134"/>
      </rPr>
      <t>1000</t>
    </r>
    <r>
      <rPr>
        <sz val="16"/>
        <rFont val="宋体"/>
        <charset val="134"/>
      </rPr>
      <t>人以上。</t>
    </r>
  </si>
  <si>
    <r>
      <rPr>
        <sz val="16"/>
        <rFont val="宋体"/>
        <charset val="134"/>
      </rPr>
      <t>一期部分主体</t>
    </r>
    <r>
      <rPr>
        <sz val="16"/>
        <rFont val="Times New Roman"/>
        <charset val="134"/>
      </rPr>
      <t xml:space="preserve">
</t>
    </r>
    <r>
      <rPr>
        <sz val="16"/>
        <rFont val="宋体"/>
        <charset val="134"/>
      </rPr>
      <t>封顶</t>
    </r>
  </si>
  <si>
    <r>
      <rPr>
        <sz val="16"/>
        <rFont val="宋体"/>
        <charset val="134"/>
      </rPr>
      <t>空港普汇中金科创园</t>
    </r>
  </si>
  <si>
    <t>普汇中金国际控股有限公司</t>
  </si>
  <si>
    <r>
      <rPr>
        <sz val="16"/>
        <rFont val="宋体"/>
        <charset val="134"/>
      </rPr>
      <t>总建筑面积</t>
    </r>
    <r>
      <rPr>
        <sz val="16"/>
        <rFont val="Times New Roman"/>
        <charset val="134"/>
      </rPr>
      <t>17.3</t>
    </r>
    <r>
      <rPr>
        <sz val="16"/>
        <rFont val="宋体"/>
        <charset val="134"/>
      </rPr>
      <t>万平方米，主要建设工业厂房（用于军民融合、电子信息、高端装备制造等）、研发厂房、综合办公及设备用房等配套设施。</t>
    </r>
  </si>
  <si>
    <r>
      <rPr>
        <sz val="16"/>
        <rFont val="宋体"/>
        <charset val="134"/>
      </rPr>
      <t>完成</t>
    </r>
    <r>
      <rPr>
        <sz val="16"/>
        <rFont val="Times New Roman"/>
        <charset val="134"/>
      </rPr>
      <t>1</t>
    </r>
    <r>
      <rPr>
        <sz val="16"/>
        <rFont val="宋体"/>
        <charset val="134"/>
      </rPr>
      <t>、</t>
    </r>
    <r>
      <rPr>
        <sz val="16"/>
        <rFont val="Times New Roman"/>
        <charset val="134"/>
      </rPr>
      <t>2</t>
    </r>
    <r>
      <rPr>
        <sz val="16"/>
        <rFont val="宋体"/>
        <charset val="134"/>
      </rPr>
      <t>、</t>
    </r>
    <r>
      <rPr>
        <sz val="16"/>
        <rFont val="Times New Roman"/>
        <charset val="134"/>
      </rPr>
      <t>3</t>
    </r>
    <r>
      <rPr>
        <sz val="16"/>
        <rFont val="宋体"/>
        <charset val="134"/>
      </rPr>
      <t>流水段二次结构</t>
    </r>
    <r>
      <rPr>
        <sz val="16"/>
        <rFont val="Times New Roman"/>
        <charset val="134"/>
      </rPr>
      <t xml:space="preserve">
</t>
    </r>
    <r>
      <rPr>
        <sz val="16"/>
        <rFont val="宋体"/>
        <charset val="134"/>
      </rPr>
      <t>施工</t>
    </r>
  </si>
  <si>
    <r>
      <rPr>
        <sz val="16"/>
        <rFont val="宋体"/>
        <charset val="134"/>
      </rPr>
      <t>南玻西北生产基地项目</t>
    </r>
  </si>
  <si>
    <r>
      <rPr>
        <sz val="16"/>
        <rFont val="宋体"/>
        <charset val="134"/>
      </rPr>
      <t>中国南玻集团</t>
    </r>
  </si>
  <si>
    <r>
      <rPr>
        <sz val="16"/>
        <rFont val="宋体"/>
        <charset val="134"/>
      </rPr>
      <t>面向工程玻璃领域，建设</t>
    </r>
    <r>
      <rPr>
        <sz val="16"/>
        <rFont val="Times New Roman"/>
        <charset val="134"/>
      </rPr>
      <t>350</t>
    </r>
    <r>
      <rPr>
        <sz val="16"/>
        <rFont val="宋体"/>
        <charset val="134"/>
      </rPr>
      <t>万平方米镀膜玻璃、</t>
    </r>
    <r>
      <rPr>
        <sz val="16"/>
        <rFont val="Times New Roman"/>
        <charset val="134"/>
      </rPr>
      <t>150</t>
    </r>
    <r>
      <rPr>
        <sz val="16"/>
        <rFont val="宋体"/>
        <charset val="134"/>
      </rPr>
      <t>万平方米中空玻璃和</t>
    </r>
    <r>
      <rPr>
        <sz val="16"/>
        <rFont val="Times New Roman"/>
        <charset val="134"/>
      </rPr>
      <t>12</t>
    </r>
    <r>
      <rPr>
        <sz val="16"/>
        <rFont val="宋体"/>
        <charset val="134"/>
      </rPr>
      <t>万平方米夹层玻璃生产线。</t>
    </r>
  </si>
  <si>
    <r>
      <rPr>
        <sz val="16"/>
        <rFont val="宋体"/>
        <charset val="134"/>
      </rPr>
      <t>厂房主体施工</t>
    </r>
    <r>
      <rPr>
        <sz val="16"/>
        <rFont val="Times New Roman"/>
        <charset val="134"/>
      </rPr>
      <t xml:space="preserve">
</t>
    </r>
    <r>
      <rPr>
        <sz val="16"/>
        <rFont val="宋体"/>
        <charset val="134"/>
      </rPr>
      <t>完成</t>
    </r>
  </si>
  <si>
    <r>
      <rPr>
        <sz val="16"/>
        <rFont val="Times New Roman"/>
        <charset val="134"/>
      </rPr>
      <t>100</t>
    </r>
    <r>
      <rPr>
        <sz val="16"/>
        <rFont val="宋体"/>
        <charset val="134"/>
      </rPr>
      <t>万套汽车玻璃及功能玻璃加工项目</t>
    </r>
  </si>
  <si>
    <r>
      <rPr>
        <sz val="16"/>
        <rFont val="宋体"/>
        <charset val="134"/>
      </rPr>
      <t>中玻</t>
    </r>
    <r>
      <rPr>
        <sz val="16"/>
        <rFont val="Times New Roman"/>
        <charset val="134"/>
      </rPr>
      <t>(</t>
    </r>
    <r>
      <rPr>
        <sz val="16"/>
        <rFont val="宋体"/>
        <charset val="134"/>
      </rPr>
      <t>陕西</t>
    </r>
    <r>
      <rPr>
        <sz val="16"/>
        <rFont val="Times New Roman"/>
        <charset val="134"/>
      </rPr>
      <t>)</t>
    </r>
    <r>
      <rPr>
        <sz val="16"/>
        <rFont val="宋体"/>
        <charset val="134"/>
      </rPr>
      <t>新技术有限公司</t>
    </r>
  </si>
  <si>
    <r>
      <rPr>
        <sz val="16"/>
        <rFont val="宋体"/>
        <charset val="134"/>
      </rPr>
      <t>项目对现有</t>
    </r>
    <r>
      <rPr>
        <sz val="16"/>
        <rFont val="Times New Roman"/>
        <charset val="134"/>
      </rPr>
      <t>400</t>
    </r>
    <r>
      <rPr>
        <sz val="16"/>
        <rFont val="宋体"/>
        <charset val="134"/>
      </rPr>
      <t>吨汽车玻璃和功能玻璃生产线产品终端进行技改和产业链延伸</t>
    </r>
    <r>
      <rPr>
        <sz val="16"/>
        <rFont val="Times New Roman"/>
        <charset val="134"/>
      </rPr>
      <t>,</t>
    </r>
    <r>
      <rPr>
        <sz val="16"/>
        <rFont val="宋体"/>
        <charset val="134"/>
      </rPr>
      <t>本次加工线项目不对玻璃生产线产能增加</t>
    </r>
    <r>
      <rPr>
        <sz val="16"/>
        <rFont val="Times New Roman"/>
        <charset val="134"/>
      </rPr>
      <t>,</t>
    </r>
    <r>
      <rPr>
        <sz val="16"/>
        <rFont val="宋体"/>
        <charset val="134"/>
      </rPr>
      <t>仅对产品进行深加工。</t>
    </r>
  </si>
  <si>
    <t>2023
-
2024</t>
  </si>
  <si>
    <r>
      <rPr>
        <sz val="16"/>
        <rFont val="宋体"/>
        <charset val="134"/>
      </rPr>
      <t>厂房主体施工</t>
    </r>
  </si>
  <si>
    <r>
      <rPr>
        <sz val="16"/>
        <rFont val="宋体"/>
        <charset val="134"/>
      </rPr>
      <t>市级</t>
    </r>
  </si>
  <si>
    <r>
      <rPr>
        <sz val="16"/>
        <rFont val="宋体"/>
        <charset val="134"/>
      </rPr>
      <t>诚域健康科技产业园</t>
    </r>
  </si>
  <si>
    <t>陕西诚域企业管理有限公司</t>
  </si>
  <si>
    <r>
      <rPr>
        <sz val="16"/>
        <rFont val="宋体"/>
        <charset val="134"/>
      </rPr>
      <t>总建筑面积</t>
    </r>
    <r>
      <rPr>
        <sz val="16"/>
        <rFont val="Times New Roman"/>
        <charset val="134"/>
      </rPr>
      <t>9.9</t>
    </r>
    <r>
      <rPr>
        <sz val="16"/>
        <rFont val="宋体"/>
        <charset val="134"/>
      </rPr>
      <t>万平方米，主要建设融合生产厂房、生产研发、现代化仓储、销售流通等大健康全产业链为一体的综合性产业园区。</t>
    </r>
  </si>
  <si>
    <r>
      <rPr>
        <sz val="16"/>
        <rFont val="宋体"/>
        <charset val="134"/>
      </rPr>
      <t>厂房主体完工</t>
    </r>
  </si>
  <si>
    <r>
      <rPr>
        <sz val="16"/>
        <rFont val="宋体"/>
        <charset val="134"/>
      </rPr>
      <t>秦创原</t>
    </r>
    <r>
      <rPr>
        <sz val="16"/>
        <rFont val="Times New Roman"/>
        <charset val="134"/>
      </rPr>
      <t>•</t>
    </r>
    <r>
      <rPr>
        <sz val="16"/>
        <rFont val="宋体"/>
        <charset val="134"/>
      </rPr>
      <t>秦川集团高档工业母机创新基地项目</t>
    </r>
    <r>
      <rPr>
        <sz val="16"/>
        <rFont val="Times New Roman"/>
        <charset val="134"/>
      </rPr>
      <t>(</t>
    </r>
    <r>
      <rPr>
        <sz val="16"/>
        <rFont val="宋体"/>
        <charset val="134"/>
      </rPr>
      <t>一期</t>
    </r>
    <r>
      <rPr>
        <sz val="16"/>
        <rFont val="Times New Roman"/>
        <charset val="134"/>
      </rPr>
      <t>)</t>
    </r>
  </si>
  <si>
    <t>秦川机床工具集团股份公司</t>
  </si>
  <si>
    <r>
      <rPr>
        <sz val="16"/>
        <rFont val="宋体"/>
        <charset val="134"/>
      </rPr>
      <t>主要建设秦川集团集科技研发、成果转化和产业化于一体的创新基地，包括研发中心、实验中心、高端五轴机床制造中心等。</t>
    </r>
  </si>
  <si>
    <r>
      <rPr>
        <sz val="16"/>
        <rFont val="宋体"/>
        <charset val="134"/>
      </rPr>
      <t>项目完成一期厂房建设及设备</t>
    </r>
    <r>
      <rPr>
        <sz val="16"/>
        <rFont val="Times New Roman"/>
        <charset val="134"/>
      </rPr>
      <t xml:space="preserve">
</t>
    </r>
    <r>
      <rPr>
        <sz val="16"/>
        <rFont val="宋体"/>
        <charset val="134"/>
      </rPr>
      <t>安装</t>
    </r>
  </si>
  <si>
    <t>先进制造业促进局</t>
  </si>
  <si>
    <r>
      <rPr>
        <sz val="16"/>
        <rFont val="宋体"/>
        <charset val="134"/>
      </rPr>
      <t>大医科技城</t>
    </r>
  </si>
  <si>
    <r>
      <rPr>
        <sz val="16"/>
        <rFont val="宋体"/>
        <charset val="134"/>
      </rPr>
      <t>西安奥沃设备制造有限公司</t>
    </r>
  </si>
  <si>
    <r>
      <rPr>
        <sz val="16"/>
        <rFont val="宋体"/>
        <charset val="134"/>
      </rPr>
      <t>项目建筑面积</t>
    </r>
    <r>
      <rPr>
        <sz val="16"/>
        <rFont val="Times New Roman"/>
        <charset val="134"/>
      </rPr>
      <t>4.2</t>
    </r>
    <r>
      <rPr>
        <sz val="16"/>
        <rFont val="宋体"/>
        <charset val="134"/>
      </rPr>
      <t>万平方米，主要打造大医国际智造中心、大医健康中心及其配套。</t>
    </r>
  </si>
  <si>
    <r>
      <rPr>
        <sz val="16"/>
        <rFont val="Times New Roman"/>
        <charset val="134"/>
      </rPr>
      <t>2#</t>
    </r>
    <r>
      <rPr>
        <sz val="16"/>
        <rFont val="宋体"/>
        <charset val="134"/>
      </rPr>
      <t>厂房内部装修完成，</t>
    </r>
    <r>
      <rPr>
        <sz val="16"/>
        <rFont val="Times New Roman"/>
        <charset val="134"/>
      </rPr>
      <t>1#</t>
    </r>
    <r>
      <rPr>
        <sz val="16"/>
        <rFont val="宋体"/>
        <charset val="134"/>
      </rPr>
      <t>、</t>
    </r>
    <r>
      <rPr>
        <sz val="16"/>
        <rFont val="Times New Roman"/>
        <charset val="134"/>
      </rPr>
      <t>3#</t>
    </r>
    <r>
      <rPr>
        <sz val="16"/>
        <rFont val="宋体"/>
        <charset val="134"/>
      </rPr>
      <t>厂房基础施工</t>
    </r>
  </si>
  <si>
    <r>
      <rPr>
        <sz val="16"/>
        <rFont val="宋体"/>
        <charset val="134"/>
      </rPr>
      <t>西玛小型电机生产基地</t>
    </r>
  </si>
  <si>
    <t>西咸新区泾河新城泾恒园区发展有限公司</t>
  </si>
  <si>
    <r>
      <rPr>
        <sz val="16"/>
        <rFont val="宋体"/>
        <charset val="134"/>
      </rPr>
      <t>总建筑面积</t>
    </r>
    <r>
      <rPr>
        <sz val="16"/>
        <rFont val="Times New Roman"/>
        <charset val="134"/>
      </rPr>
      <t>4.6</t>
    </r>
    <r>
      <rPr>
        <sz val="16"/>
        <rFont val="宋体"/>
        <charset val="134"/>
      </rPr>
      <t>万平方米，主要建设生产车间、成品库、零件库、办公楼及员工生活区等，计划分两期实施。其中一期主要建设电磁线研发生产车间及部分附属配套用房，总投资约</t>
    </r>
    <r>
      <rPr>
        <sz val="16"/>
        <rFont val="Times New Roman"/>
        <charset val="134"/>
      </rPr>
      <t>2.5</t>
    </r>
    <r>
      <rPr>
        <sz val="16"/>
        <rFont val="宋体"/>
        <charset val="134"/>
      </rPr>
      <t>亿元，二期主要建设办公研发楼及附属配套设施，并进行部分设备安装。</t>
    </r>
  </si>
  <si>
    <t>2022
-
2023</t>
  </si>
  <si>
    <r>
      <rPr>
        <sz val="16"/>
        <rFont val="宋体"/>
        <charset val="134"/>
      </rPr>
      <t>一期</t>
    </r>
    <r>
      <rPr>
        <sz val="16"/>
        <rFont val="Times New Roman"/>
        <charset val="134"/>
      </rPr>
      <t>1</t>
    </r>
    <r>
      <rPr>
        <sz val="16"/>
        <rFont val="宋体"/>
        <charset val="134"/>
      </rPr>
      <t>、</t>
    </r>
    <r>
      <rPr>
        <sz val="16"/>
        <rFont val="Times New Roman"/>
        <charset val="134"/>
      </rPr>
      <t>2</t>
    </r>
    <r>
      <rPr>
        <sz val="16"/>
        <rFont val="宋体"/>
        <charset val="134"/>
      </rPr>
      <t>号厂房装饰装修、设备安装</t>
    </r>
  </si>
  <si>
    <r>
      <rPr>
        <sz val="16"/>
        <rFont val="Times New Roman"/>
        <charset val="134"/>
      </rPr>
      <t>1980</t>
    </r>
    <r>
      <rPr>
        <sz val="16"/>
        <rFont val="宋体"/>
        <charset val="134"/>
      </rPr>
      <t>泾造中心（二期）</t>
    </r>
  </si>
  <si>
    <t>泾河产发投资公司</t>
  </si>
  <si>
    <r>
      <rPr>
        <sz val="16"/>
        <rFont val="宋体"/>
        <charset val="134"/>
      </rPr>
      <t>总用地面积</t>
    </r>
    <r>
      <rPr>
        <sz val="16"/>
        <rFont val="Times New Roman"/>
        <charset val="134"/>
      </rPr>
      <t>9.2</t>
    </r>
    <r>
      <rPr>
        <sz val="16"/>
        <rFont val="宋体"/>
        <charset val="134"/>
      </rPr>
      <t>万平方米，总建筑面积</t>
    </r>
    <r>
      <rPr>
        <sz val="16"/>
        <rFont val="Times New Roman"/>
        <charset val="134"/>
      </rPr>
      <t>6.9</t>
    </r>
    <r>
      <rPr>
        <sz val="16"/>
        <rFont val="宋体"/>
        <charset val="134"/>
      </rPr>
      <t>万平方米（地上</t>
    </r>
    <r>
      <rPr>
        <sz val="16"/>
        <rFont val="Times New Roman"/>
        <charset val="134"/>
      </rPr>
      <t>6.8</t>
    </r>
    <r>
      <rPr>
        <sz val="16"/>
        <rFont val="宋体"/>
        <charset val="134"/>
      </rPr>
      <t>万平方米，地下</t>
    </r>
    <r>
      <rPr>
        <sz val="16"/>
        <rFont val="Times New Roman"/>
        <charset val="134"/>
      </rPr>
      <t>1489.4</t>
    </r>
    <r>
      <rPr>
        <sz val="16"/>
        <rFont val="宋体"/>
        <charset val="134"/>
      </rPr>
      <t>平方米），共建设</t>
    </r>
    <r>
      <rPr>
        <sz val="16"/>
        <rFont val="Times New Roman"/>
        <charset val="134"/>
      </rPr>
      <t>10</t>
    </r>
    <r>
      <rPr>
        <sz val="16"/>
        <rFont val="宋体"/>
        <charset val="134"/>
      </rPr>
      <t>栋建构筑物，包含</t>
    </r>
    <r>
      <rPr>
        <sz val="16"/>
        <rFont val="Times New Roman"/>
        <charset val="134"/>
      </rPr>
      <t>7</t>
    </r>
    <r>
      <rPr>
        <sz val="16"/>
        <rFont val="宋体"/>
        <charset val="134"/>
      </rPr>
      <t>栋厂房及两栋宿舍楼。</t>
    </r>
  </si>
  <si>
    <r>
      <rPr>
        <sz val="16"/>
        <rFont val="宋体"/>
        <charset val="134"/>
      </rPr>
      <t>主体结构、二次结构及室外管网完成</t>
    </r>
  </si>
  <si>
    <r>
      <rPr>
        <sz val="16"/>
        <rFont val="宋体"/>
        <charset val="134"/>
      </rPr>
      <t>无轨运输设备生产基地项目</t>
    </r>
  </si>
  <si>
    <r>
      <rPr>
        <sz val="16"/>
        <rFont val="宋体"/>
        <charset val="134"/>
      </rPr>
      <t>陕西安程合创设备有限公司</t>
    </r>
  </si>
  <si>
    <r>
      <rPr>
        <sz val="16"/>
        <rFont val="宋体"/>
        <charset val="134"/>
      </rPr>
      <t>项目主要建设无轨运输全系主要装备制造中心、防爆动力总成研发生产中心、智能无轨设备研发试验中心、陕西省煤矿无轨运输工程技术检测中心等内容。</t>
    </r>
  </si>
  <si>
    <r>
      <rPr>
        <sz val="16"/>
        <rFont val="Times New Roman"/>
        <charset val="134"/>
      </rPr>
      <t>2#</t>
    </r>
    <r>
      <rPr>
        <sz val="16"/>
        <rFont val="宋体"/>
        <charset val="134"/>
      </rPr>
      <t>厂房内部装修</t>
    </r>
  </si>
  <si>
    <r>
      <rPr>
        <sz val="16"/>
        <rFont val="宋体"/>
        <charset val="134"/>
      </rPr>
      <t>乐士源特种小动力电池及储能电池项目（一期）</t>
    </r>
  </si>
  <si>
    <r>
      <rPr>
        <sz val="16"/>
        <rFont val="宋体"/>
        <charset val="134"/>
      </rPr>
      <t>江苏乐士源新能源科技有限公司</t>
    </r>
  </si>
  <si>
    <r>
      <rPr>
        <sz val="16"/>
        <rFont val="宋体"/>
        <charset val="134"/>
      </rPr>
      <t>项目作为创维智能家居家电产业链配套项目，以其核心技术、自动化设备、智能化制造执行系统（</t>
    </r>
    <r>
      <rPr>
        <sz val="16"/>
        <rFont val="Times New Roman"/>
        <charset val="134"/>
      </rPr>
      <t>MES</t>
    </r>
    <r>
      <rPr>
        <sz val="16"/>
        <rFont val="宋体"/>
        <charset val="134"/>
      </rPr>
      <t>）等，建设智能化特种小动力电池及储能电池生产基地。项目分两期建设，其中一期主要生产</t>
    </r>
    <r>
      <rPr>
        <sz val="16"/>
        <rFont val="Times New Roman"/>
        <charset val="134"/>
      </rPr>
      <t>2GWh</t>
    </r>
    <r>
      <rPr>
        <sz val="16"/>
        <rFont val="宋体"/>
        <charset val="134"/>
      </rPr>
      <t>特种小动力电池，项目将购置精密混料机、涂布机、对辊机、分切机、全自动制片机等。</t>
    </r>
  </si>
  <si>
    <r>
      <rPr>
        <sz val="16"/>
        <rFont val="宋体"/>
        <charset val="134"/>
      </rPr>
      <t>主体建成，部分车间投入运营</t>
    </r>
  </si>
  <si>
    <r>
      <rPr>
        <sz val="16"/>
        <rFont val="宋体"/>
        <charset val="134"/>
      </rPr>
      <t>阮少华</t>
    </r>
  </si>
  <si>
    <r>
      <rPr>
        <sz val="16"/>
        <rFont val="宋体"/>
        <charset val="134"/>
      </rPr>
      <t>国仪测控智能装备产</t>
    </r>
    <r>
      <rPr>
        <sz val="16"/>
        <rFont val="Times New Roman"/>
        <charset val="134"/>
      </rPr>
      <t xml:space="preserve">
</t>
    </r>
    <r>
      <rPr>
        <sz val="16"/>
        <rFont val="宋体"/>
        <charset val="134"/>
      </rPr>
      <t>业园</t>
    </r>
  </si>
  <si>
    <r>
      <rPr>
        <sz val="16"/>
        <rFont val="宋体"/>
        <charset val="134"/>
      </rPr>
      <t>西安国仪测控股份有限公司</t>
    </r>
  </si>
  <si>
    <r>
      <rPr>
        <sz val="16"/>
        <rFont val="宋体"/>
        <charset val="134"/>
      </rPr>
      <t>项目占地约</t>
    </r>
    <r>
      <rPr>
        <sz val="16"/>
        <rFont val="Times New Roman"/>
        <charset val="134"/>
      </rPr>
      <t>38</t>
    </r>
    <r>
      <rPr>
        <sz val="16"/>
        <rFont val="宋体"/>
        <charset val="134"/>
      </rPr>
      <t>亩，总建设规模约</t>
    </r>
    <r>
      <rPr>
        <sz val="16"/>
        <rFont val="Times New Roman"/>
        <charset val="134"/>
      </rPr>
      <t>3.79</t>
    </r>
    <r>
      <rPr>
        <sz val="16"/>
        <rFont val="宋体"/>
        <charset val="134"/>
      </rPr>
      <t>万平方米，建设项目包括企业总部、研发中心、制造中心、检测中心、仓储物流中心及相关配套设施等。</t>
    </r>
  </si>
  <si>
    <r>
      <rPr>
        <sz val="16"/>
        <rFont val="宋体"/>
        <charset val="134"/>
      </rPr>
      <t>进行主体结构施工</t>
    </r>
  </si>
  <si>
    <r>
      <rPr>
        <sz val="16"/>
        <rFont val="宋体"/>
        <charset val="134"/>
      </rPr>
      <t>中国西部先进核能技术研究院项目</t>
    </r>
  </si>
  <si>
    <r>
      <rPr>
        <sz val="16"/>
        <rFont val="宋体"/>
        <charset val="134"/>
      </rPr>
      <t>西安交通大学</t>
    </r>
  </si>
  <si>
    <r>
      <rPr>
        <sz val="16"/>
        <rFont val="宋体"/>
        <charset val="134"/>
      </rPr>
      <t>项目建筑面积</t>
    </r>
    <r>
      <rPr>
        <sz val="16"/>
        <rFont val="Times New Roman"/>
        <charset val="134"/>
      </rPr>
      <t>3.39</t>
    </r>
    <r>
      <rPr>
        <sz val="16"/>
        <rFont val="宋体"/>
        <charset val="134"/>
      </rPr>
      <t>万平方米，主要建设厂房与办公楼各一栋。</t>
    </r>
  </si>
  <si>
    <t>2020
-
2023</t>
  </si>
  <si>
    <r>
      <rPr>
        <sz val="16"/>
        <rFont val="宋体"/>
        <charset val="134"/>
      </rPr>
      <t>项目竣工交付</t>
    </r>
  </si>
  <si>
    <r>
      <rPr>
        <sz val="16"/>
        <rFont val="宋体"/>
        <charset val="134"/>
      </rPr>
      <t>陕西物流每一天供应链管理有限公司工业园</t>
    </r>
    <r>
      <rPr>
        <sz val="16"/>
        <rFont val="Times New Roman"/>
        <charset val="134"/>
      </rPr>
      <t xml:space="preserve">
</t>
    </r>
    <r>
      <rPr>
        <sz val="16"/>
        <rFont val="宋体"/>
        <charset val="134"/>
      </rPr>
      <t>项目</t>
    </r>
  </si>
  <si>
    <r>
      <rPr>
        <sz val="16"/>
        <rFont val="宋体"/>
        <charset val="134"/>
      </rPr>
      <t>陕西物流每一天供应链管理有限公司</t>
    </r>
  </si>
  <si>
    <r>
      <rPr>
        <sz val="16"/>
        <rFont val="宋体"/>
        <charset val="134"/>
      </rPr>
      <t>项目占地</t>
    </r>
    <r>
      <rPr>
        <sz val="16"/>
        <rFont val="Times New Roman"/>
        <charset val="134"/>
      </rPr>
      <t>30</t>
    </r>
    <r>
      <rPr>
        <sz val="16"/>
        <rFont val="宋体"/>
        <charset val="134"/>
      </rPr>
      <t>亩，规划建设面积</t>
    </r>
    <r>
      <rPr>
        <sz val="16"/>
        <rFont val="Times New Roman"/>
        <charset val="134"/>
      </rPr>
      <t>4.6</t>
    </r>
    <r>
      <rPr>
        <sz val="16"/>
        <rFont val="宋体"/>
        <charset val="134"/>
      </rPr>
      <t>万平方米，主要用于工业园厂房建设以及快捷食品研发中心以及电子商务产业中心建设。</t>
    </r>
  </si>
  <si>
    <r>
      <rPr>
        <sz val="16"/>
        <rFont val="宋体"/>
        <charset val="134"/>
      </rPr>
      <t>项目开展室内外装修及设备安装</t>
    </r>
  </si>
  <si>
    <r>
      <rPr>
        <sz val="16"/>
        <rFont val="宋体"/>
        <charset val="134"/>
      </rPr>
      <t>益康龄健康谷项目</t>
    </r>
  </si>
  <si>
    <r>
      <rPr>
        <sz val="16"/>
        <rFont val="宋体"/>
        <charset val="134"/>
      </rPr>
      <t>陕西益康龄医疗器械有限公司</t>
    </r>
  </si>
  <si>
    <r>
      <rPr>
        <sz val="16"/>
        <rFont val="宋体"/>
        <charset val="134"/>
      </rPr>
      <t>项目总建筑面积约</t>
    </r>
    <r>
      <rPr>
        <sz val="16"/>
        <rFont val="Times New Roman"/>
        <charset val="134"/>
      </rPr>
      <t>4.6</t>
    </r>
    <r>
      <rPr>
        <sz val="16"/>
        <rFont val="宋体"/>
        <charset val="134"/>
      </rPr>
      <t>万平方米，主要建设内容包括生物科技分离膜生产线</t>
    </r>
    <r>
      <rPr>
        <sz val="16"/>
        <rFont val="Times New Roman"/>
        <charset val="134"/>
      </rPr>
      <t>3</t>
    </r>
    <r>
      <rPr>
        <sz val="16"/>
        <rFont val="宋体"/>
        <charset val="134"/>
      </rPr>
      <t>条、医用口罩生产线</t>
    </r>
    <r>
      <rPr>
        <sz val="16"/>
        <rFont val="Times New Roman"/>
        <charset val="134"/>
      </rPr>
      <t>6</t>
    </r>
    <r>
      <rPr>
        <sz val="16"/>
        <rFont val="宋体"/>
        <charset val="134"/>
      </rPr>
      <t>条、防护服生产线</t>
    </r>
    <r>
      <rPr>
        <sz val="16"/>
        <rFont val="Times New Roman"/>
        <charset val="134"/>
      </rPr>
      <t>1</t>
    </r>
    <r>
      <rPr>
        <sz val="16"/>
        <rFont val="宋体"/>
        <charset val="134"/>
      </rPr>
      <t>条、酵素产品生产线</t>
    </r>
    <r>
      <rPr>
        <sz val="16"/>
        <rFont val="Times New Roman"/>
        <charset val="134"/>
      </rPr>
      <t>1</t>
    </r>
    <r>
      <rPr>
        <sz val="16"/>
        <rFont val="宋体"/>
        <charset val="134"/>
      </rPr>
      <t>条、药食同源产品研发中心、生物科技膜分离实验室以及科技研发大厦和相关配套设施。</t>
    </r>
  </si>
  <si>
    <r>
      <rPr>
        <sz val="16"/>
        <rFont val="Times New Roman"/>
        <charset val="134"/>
      </rPr>
      <t>1</t>
    </r>
    <r>
      <rPr>
        <sz val="16"/>
        <rFont val="宋体"/>
        <charset val="134"/>
      </rPr>
      <t>栋厂房基础完成正负零，启动主体施工</t>
    </r>
  </si>
  <si>
    <r>
      <rPr>
        <sz val="16"/>
        <rFont val="宋体"/>
        <charset val="134"/>
      </rPr>
      <t>智能电网自动化设备研发制造基地</t>
    </r>
  </si>
  <si>
    <r>
      <rPr>
        <sz val="16"/>
        <rFont val="宋体"/>
        <charset val="134"/>
      </rPr>
      <t>西安华通电器设备有限公司</t>
    </r>
  </si>
  <si>
    <r>
      <rPr>
        <sz val="16"/>
        <rFont val="宋体"/>
        <charset val="134"/>
      </rPr>
      <t>项目占地约</t>
    </r>
    <r>
      <rPr>
        <sz val="16"/>
        <rFont val="Times New Roman"/>
        <charset val="134"/>
      </rPr>
      <t>30</t>
    </r>
    <r>
      <rPr>
        <sz val="16"/>
        <rFont val="宋体"/>
        <charset val="134"/>
      </rPr>
      <t>亩，建设内容为生产车间、研发办公楼等设施，建筑面积约</t>
    </r>
    <r>
      <rPr>
        <sz val="16"/>
        <rFont val="Times New Roman"/>
        <charset val="134"/>
      </rPr>
      <t>3.5</t>
    </r>
    <r>
      <rPr>
        <sz val="16"/>
        <rFont val="宋体"/>
        <charset val="134"/>
      </rPr>
      <t>万平方米。</t>
    </r>
  </si>
  <si>
    <r>
      <rPr>
        <sz val="16"/>
        <rFont val="宋体"/>
        <charset val="134"/>
      </rPr>
      <t>主体结构封顶</t>
    </r>
  </si>
  <si>
    <r>
      <rPr>
        <sz val="16"/>
        <rFont val="宋体"/>
        <charset val="134"/>
      </rPr>
      <t>空港朋邦工业园</t>
    </r>
  </si>
  <si>
    <r>
      <rPr>
        <sz val="16"/>
        <rFont val="宋体"/>
        <charset val="134"/>
      </rPr>
      <t>西安朋邦工贸有限公司</t>
    </r>
  </si>
  <si>
    <r>
      <rPr>
        <sz val="16"/>
        <rFont val="宋体"/>
        <charset val="134"/>
      </rPr>
      <t>项目总占地面积约为</t>
    </r>
    <r>
      <rPr>
        <sz val="16"/>
        <rFont val="Times New Roman"/>
        <charset val="134"/>
      </rPr>
      <t>2.26</t>
    </r>
    <r>
      <rPr>
        <sz val="16"/>
        <rFont val="宋体"/>
        <charset val="134"/>
      </rPr>
      <t>万平方米，总建筑面积为</t>
    </r>
    <r>
      <rPr>
        <sz val="16"/>
        <rFont val="Times New Roman"/>
        <charset val="134"/>
      </rPr>
      <t>2.01</t>
    </r>
    <r>
      <rPr>
        <sz val="16"/>
        <rFont val="宋体"/>
        <charset val="134"/>
      </rPr>
      <t>万平方米。主要建设内容包括：航空技术研发及办公楼、航空发动机精密零部件制造、维护厂房、航材库房及相关配套附属设施。</t>
    </r>
  </si>
  <si>
    <r>
      <rPr>
        <sz val="16"/>
        <rFont val="宋体"/>
        <charset val="134"/>
      </rPr>
      <t>主体结构封顶，进行装修施工</t>
    </r>
  </si>
  <si>
    <r>
      <rPr>
        <sz val="16"/>
        <rFont val="宋体"/>
        <charset val="134"/>
      </rPr>
      <t>富士捷机动车智能检测装备生产基地</t>
    </r>
  </si>
  <si>
    <r>
      <rPr>
        <sz val="16"/>
        <rFont val="宋体"/>
        <charset val="134"/>
      </rPr>
      <t>西安富士捷工贸有限公司</t>
    </r>
  </si>
  <si>
    <r>
      <rPr>
        <sz val="16"/>
        <rFont val="宋体"/>
        <charset val="134"/>
      </rPr>
      <t>项目总建筑面积</t>
    </r>
    <r>
      <rPr>
        <sz val="16"/>
        <rFont val="Times New Roman"/>
        <charset val="134"/>
      </rPr>
      <t>2.45</t>
    </r>
    <r>
      <rPr>
        <sz val="16"/>
        <rFont val="宋体"/>
        <charset val="134"/>
      </rPr>
      <t>万平方米，建设内容包括</t>
    </r>
    <r>
      <rPr>
        <sz val="16"/>
        <rFont val="Times New Roman"/>
        <charset val="134"/>
      </rPr>
      <t>2</t>
    </r>
    <r>
      <rPr>
        <sz val="16"/>
        <rFont val="宋体"/>
        <charset val="134"/>
      </rPr>
      <t>栋厂房、</t>
    </r>
    <r>
      <rPr>
        <sz val="16"/>
        <rFont val="Times New Roman"/>
        <charset val="134"/>
      </rPr>
      <t>2</t>
    </r>
    <r>
      <rPr>
        <sz val="16"/>
        <rFont val="宋体"/>
        <charset val="134"/>
      </rPr>
      <t>栋办公楼。</t>
    </r>
  </si>
  <si>
    <r>
      <rPr>
        <sz val="16"/>
        <rFont val="宋体"/>
        <charset val="134"/>
      </rPr>
      <t>项目完工</t>
    </r>
  </si>
  <si>
    <r>
      <rPr>
        <sz val="16"/>
        <rFont val="宋体"/>
        <charset val="134"/>
      </rPr>
      <t>李明</t>
    </r>
  </si>
  <si>
    <r>
      <rPr>
        <sz val="16"/>
        <rFont val="宋体"/>
        <charset val="134"/>
      </rPr>
      <t>年产</t>
    </r>
    <r>
      <rPr>
        <sz val="16"/>
        <rFont val="Times New Roman"/>
        <charset val="134"/>
      </rPr>
      <t>15</t>
    </r>
    <r>
      <rPr>
        <sz val="16"/>
        <rFont val="宋体"/>
        <charset val="134"/>
      </rPr>
      <t>亿只复合软包装袋（膜）生产建设项目</t>
    </r>
  </si>
  <si>
    <r>
      <rPr>
        <sz val="16"/>
        <rFont val="宋体"/>
        <charset val="134"/>
      </rPr>
      <t>西安开泰复合包装有限公司</t>
    </r>
  </si>
  <si>
    <r>
      <rPr>
        <sz val="16"/>
        <rFont val="宋体"/>
        <charset val="134"/>
      </rPr>
      <t>项目总建筑面积</t>
    </r>
    <r>
      <rPr>
        <sz val="16"/>
        <rFont val="Times New Roman"/>
        <charset val="134"/>
      </rPr>
      <t>5.33</t>
    </r>
    <r>
      <rPr>
        <sz val="16"/>
        <rFont val="宋体"/>
        <charset val="134"/>
      </rPr>
      <t>万平方米</t>
    </r>
    <r>
      <rPr>
        <sz val="16"/>
        <rFont val="Times New Roman"/>
        <charset val="134"/>
      </rPr>
      <t>,</t>
    </r>
    <r>
      <rPr>
        <sz val="16"/>
        <rFont val="宋体"/>
        <charset val="134"/>
      </rPr>
      <t>建设内容包括</t>
    </r>
    <r>
      <rPr>
        <sz val="16"/>
        <rFont val="Times New Roman"/>
        <charset val="134"/>
      </rPr>
      <t>1</t>
    </r>
    <r>
      <rPr>
        <sz val="16"/>
        <rFont val="宋体"/>
        <charset val="134"/>
      </rPr>
      <t>栋厂房、</t>
    </r>
    <r>
      <rPr>
        <sz val="16"/>
        <rFont val="Times New Roman"/>
        <charset val="134"/>
      </rPr>
      <t>2</t>
    </r>
    <r>
      <rPr>
        <sz val="16"/>
        <rFont val="宋体"/>
        <charset val="134"/>
      </rPr>
      <t>栋库房、</t>
    </r>
    <r>
      <rPr>
        <sz val="16"/>
        <rFont val="Times New Roman"/>
        <charset val="134"/>
      </rPr>
      <t>1</t>
    </r>
    <r>
      <rPr>
        <sz val="16"/>
        <rFont val="宋体"/>
        <charset val="134"/>
      </rPr>
      <t>栋宿舍楼、</t>
    </r>
    <r>
      <rPr>
        <sz val="16"/>
        <rFont val="Times New Roman"/>
        <charset val="134"/>
      </rPr>
      <t>1</t>
    </r>
    <r>
      <rPr>
        <sz val="16"/>
        <rFont val="宋体"/>
        <charset val="134"/>
      </rPr>
      <t>栋办公楼。</t>
    </r>
  </si>
  <si>
    <r>
      <rPr>
        <sz val="16"/>
        <rFont val="宋体"/>
        <charset val="134"/>
      </rPr>
      <t>新一代半导体光子计数成像模块产业化</t>
    </r>
  </si>
  <si>
    <r>
      <rPr>
        <sz val="16"/>
        <rFont val="宋体"/>
        <charset val="134"/>
      </rPr>
      <t>陕西迪泰克新材料有限公司</t>
    </r>
  </si>
  <si>
    <r>
      <rPr>
        <sz val="16"/>
        <rFont val="宋体"/>
        <charset val="134"/>
      </rPr>
      <t>围绕天文探测、高能宇宙射线探测、军工领域、核安全、安检设备、核医疗成像设备等领域对高能射线探测与成像的需求，开发军民两用高能射线探测与成像探测器。</t>
    </r>
  </si>
  <si>
    <r>
      <rPr>
        <sz val="16"/>
        <rFont val="宋体"/>
        <charset val="134"/>
      </rPr>
      <t>液流储能及配套设备</t>
    </r>
    <r>
      <rPr>
        <sz val="16"/>
        <rFont val="Times New Roman"/>
        <charset val="134"/>
      </rPr>
      <t xml:space="preserve">
</t>
    </r>
    <r>
      <rPr>
        <sz val="16"/>
        <rFont val="宋体"/>
        <charset val="134"/>
      </rPr>
      <t>生产</t>
    </r>
  </si>
  <si>
    <r>
      <rPr>
        <sz val="16"/>
        <rFont val="宋体"/>
        <charset val="134"/>
      </rPr>
      <t>陕西华兴电能有限公司</t>
    </r>
  </si>
  <si>
    <r>
      <rPr>
        <sz val="16"/>
        <rFont val="宋体"/>
        <charset val="134"/>
      </rPr>
      <t>主要建设办公研发场所、科技展厅、试验测试场地、功能测试区域、生产装配区。</t>
    </r>
  </si>
  <si>
    <r>
      <rPr>
        <sz val="16"/>
        <rFont val="宋体"/>
        <charset val="134"/>
      </rPr>
      <t>部分设备进场安装</t>
    </r>
  </si>
  <si>
    <r>
      <rPr>
        <sz val="16"/>
        <rFont val="宋体"/>
        <charset val="134"/>
      </rPr>
      <t>特医科技园</t>
    </r>
  </si>
  <si>
    <r>
      <rPr>
        <sz val="16"/>
        <rFont val="宋体"/>
        <charset val="134"/>
      </rPr>
      <t>西安巨子生物基因技术股份有限公司</t>
    </r>
  </si>
  <si>
    <r>
      <rPr>
        <sz val="16"/>
        <rFont val="宋体"/>
        <charset val="134"/>
      </rPr>
      <t>总建筑面积</t>
    </r>
    <r>
      <rPr>
        <sz val="16"/>
        <rFont val="Times New Roman"/>
        <charset val="134"/>
      </rPr>
      <t>8.2</t>
    </r>
    <r>
      <rPr>
        <sz val="16"/>
        <rFont val="宋体"/>
        <charset val="134"/>
      </rPr>
      <t>万平方米，建设特稀有皂苷生物转化降压、降糖产品生产线，特医疗食品研发、检测大楼，院士创业加速器、博士后高端人才创业加速器及配套设施。</t>
    </r>
  </si>
  <si>
    <r>
      <rPr>
        <sz val="16"/>
        <rFont val="Times New Roman"/>
        <charset val="134"/>
      </rPr>
      <t>1-4</t>
    </r>
    <r>
      <rPr>
        <sz val="16"/>
        <rFont val="宋体"/>
        <charset val="134"/>
      </rPr>
      <t>号车间试</t>
    </r>
    <r>
      <rPr>
        <sz val="16"/>
        <rFont val="Times New Roman"/>
        <charset val="134"/>
      </rPr>
      <t xml:space="preserve">
</t>
    </r>
    <r>
      <rPr>
        <sz val="16"/>
        <rFont val="宋体"/>
        <charset val="134"/>
      </rPr>
      <t>运行</t>
    </r>
  </si>
  <si>
    <r>
      <rPr>
        <sz val="16"/>
        <rFont val="宋体"/>
        <charset val="134"/>
      </rPr>
      <t>航空零部件研发生产基地</t>
    </r>
  </si>
  <si>
    <r>
      <rPr>
        <sz val="16"/>
        <rFont val="宋体"/>
        <charset val="134"/>
      </rPr>
      <t>陕西中航气弹簧有限责任公司</t>
    </r>
  </si>
  <si>
    <t>主要建设三栋标准化厂房、院士专家科研生活区（院士专家工作站）、科研办公楼及员工宿舍、食堂等配套设施。</t>
  </si>
  <si>
    <r>
      <rPr>
        <sz val="16"/>
        <rFont val="Times New Roman"/>
        <charset val="134"/>
      </rPr>
      <t>1#</t>
    </r>
    <r>
      <rPr>
        <sz val="16"/>
        <rFont val="宋体"/>
        <charset val="134"/>
      </rPr>
      <t>、</t>
    </r>
    <r>
      <rPr>
        <sz val="16"/>
        <rFont val="Times New Roman"/>
        <charset val="134"/>
      </rPr>
      <t>2#</t>
    </r>
    <r>
      <rPr>
        <sz val="16"/>
        <rFont val="宋体"/>
        <charset val="134"/>
      </rPr>
      <t>外幕墙</t>
    </r>
    <r>
      <rPr>
        <sz val="16"/>
        <rFont val="Times New Roman"/>
        <charset val="134"/>
      </rPr>
      <t xml:space="preserve">
</t>
    </r>
    <r>
      <rPr>
        <sz val="16"/>
        <rFont val="宋体"/>
        <charset val="134"/>
      </rPr>
      <t>完成</t>
    </r>
  </si>
  <si>
    <r>
      <rPr>
        <sz val="16"/>
        <rFont val="宋体"/>
        <charset val="134"/>
      </rPr>
      <t>新型建筑面板研发生产基地（厂房新增部分）</t>
    </r>
  </si>
  <si>
    <r>
      <rPr>
        <sz val="16"/>
        <rFont val="宋体"/>
        <charset val="134"/>
      </rPr>
      <t>陕西建章实业有限公司</t>
    </r>
  </si>
  <si>
    <r>
      <rPr>
        <sz val="16"/>
        <rFont val="宋体"/>
        <charset val="134"/>
      </rPr>
      <t>主要为建筑面积约</t>
    </r>
    <r>
      <rPr>
        <sz val="16"/>
        <rFont val="Times New Roman"/>
        <charset val="134"/>
      </rPr>
      <t>1.8</t>
    </r>
    <r>
      <rPr>
        <sz val="16"/>
        <rFont val="宋体"/>
        <charset val="134"/>
      </rPr>
      <t>万平方米，包含</t>
    </r>
    <r>
      <rPr>
        <sz val="16"/>
        <rFont val="Times New Roman"/>
        <charset val="134"/>
      </rPr>
      <t>1</t>
    </r>
    <r>
      <rPr>
        <sz val="16"/>
        <rFont val="宋体"/>
        <charset val="134"/>
      </rPr>
      <t>栋三层厂房和</t>
    </r>
    <r>
      <rPr>
        <sz val="16"/>
        <rFont val="Times New Roman"/>
        <charset val="134"/>
      </rPr>
      <t>1</t>
    </r>
    <r>
      <rPr>
        <sz val="16"/>
        <rFont val="宋体"/>
        <charset val="134"/>
      </rPr>
      <t>栋一层门房。</t>
    </r>
  </si>
  <si>
    <r>
      <rPr>
        <sz val="16"/>
        <rFont val="宋体"/>
        <charset val="134"/>
      </rPr>
      <t>泾河新城德元机械加工项目</t>
    </r>
  </si>
  <si>
    <r>
      <rPr>
        <sz val="16"/>
        <rFont val="宋体"/>
        <charset val="134"/>
      </rPr>
      <t>陕西西咸新区德元新材料科技有限公司</t>
    </r>
  </si>
  <si>
    <r>
      <rPr>
        <sz val="16"/>
        <rFont val="宋体"/>
        <charset val="134"/>
      </rPr>
      <t>计划建设厂房约</t>
    </r>
    <r>
      <rPr>
        <sz val="16"/>
        <rFont val="Times New Roman"/>
        <charset val="134"/>
      </rPr>
      <t>7500</t>
    </r>
    <r>
      <rPr>
        <sz val="16"/>
        <rFont val="宋体"/>
        <charset val="134"/>
      </rPr>
      <t>平方米，办公楼约</t>
    </r>
    <r>
      <rPr>
        <sz val="16"/>
        <rFont val="Times New Roman"/>
        <charset val="134"/>
      </rPr>
      <t>3500</t>
    </r>
    <r>
      <rPr>
        <sz val="16"/>
        <rFont val="宋体"/>
        <charset val="134"/>
      </rPr>
      <t>平方米。主要从事各类新型材料的研发、生产及经营；新型生物密封防水材料、墙体保温材料、防腐蚀材料、内外墙材料、建筑装饰材料、新型实木地板及模板、新型保温门窗的生产、销售和租赁。建筑工程、土方工程、地基工程的的施工；钢结构的加工安装。</t>
    </r>
  </si>
  <si>
    <r>
      <rPr>
        <sz val="16"/>
        <rFont val="宋体"/>
        <charset val="134"/>
      </rPr>
      <t>完成设备入场，生产线安装调试完成并投入运营</t>
    </r>
  </si>
  <si>
    <r>
      <rPr>
        <sz val="16"/>
        <rFont val="宋体"/>
        <charset val="134"/>
      </rPr>
      <t>西安标准热处理有限责任公司整体搬迁技改建设项目</t>
    </r>
  </si>
  <si>
    <r>
      <rPr>
        <sz val="16"/>
        <rFont val="宋体"/>
        <charset val="134"/>
      </rPr>
      <t>西安标准热处理有限责任公司</t>
    </r>
  </si>
  <si>
    <r>
      <rPr>
        <sz val="16"/>
        <rFont val="宋体"/>
        <charset val="134"/>
      </rPr>
      <t>主要建设热处理厂房、办公楼、动力中心及门房，总规划建设面积</t>
    </r>
    <r>
      <rPr>
        <sz val="16"/>
        <rFont val="Times New Roman"/>
        <charset val="134"/>
      </rPr>
      <t>8828.35</t>
    </r>
    <r>
      <rPr>
        <sz val="16"/>
        <rFont val="宋体"/>
        <charset val="134"/>
      </rPr>
      <t>平方米，年热处理工件</t>
    </r>
    <r>
      <rPr>
        <sz val="16"/>
        <rFont val="Times New Roman"/>
        <charset val="134"/>
      </rPr>
      <t>15000</t>
    </r>
    <r>
      <rPr>
        <sz val="16"/>
        <rFont val="宋体"/>
        <charset val="134"/>
      </rPr>
      <t>吨，年产值达到</t>
    </r>
    <r>
      <rPr>
        <sz val="16"/>
        <rFont val="Times New Roman"/>
        <charset val="134"/>
      </rPr>
      <t>4000</t>
    </r>
    <r>
      <rPr>
        <sz val="16"/>
        <rFont val="宋体"/>
        <charset val="134"/>
      </rPr>
      <t>万元。建成达产后预计可实现年销售收入不低于</t>
    </r>
    <r>
      <rPr>
        <sz val="16"/>
        <rFont val="Times New Roman"/>
        <charset val="134"/>
      </rPr>
      <t>4000</t>
    </r>
    <r>
      <rPr>
        <sz val="16"/>
        <rFont val="宋体"/>
        <charset val="134"/>
      </rPr>
      <t>万元，年上缴税收不低于</t>
    </r>
    <r>
      <rPr>
        <sz val="16"/>
        <rFont val="Times New Roman"/>
        <charset val="134"/>
      </rPr>
      <t>460</t>
    </r>
    <r>
      <rPr>
        <sz val="16"/>
        <rFont val="宋体"/>
        <charset val="134"/>
      </rPr>
      <t>万元。</t>
    </r>
  </si>
  <si>
    <r>
      <rPr>
        <sz val="16"/>
        <rFont val="宋体"/>
        <charset val="134"/>
      </rPr>
      <t>隆基中央研究院总部</t>
    </r>
    <r>
      <rPr>
        <sz val="16"/>
        <rFont val="Times New Roman"/>
        <charset val="134"/>
      </rPr>
      <t xml:space="preserve">
</t>
    </r>
    <r>
      <rPr>
        <sz val="16"/>
        <rFont val="宋体"/>
        <charset val="134"/>
      </rPr>
      <t>项目</t>
    </r>
  </si>
  <si>
    <r>
      <rPr>
        <sz val="16"/>
        <rFont val="宋体"/>
        <charset val="134"/>
      </rPr>
      <t>隆基乐叶光伏科技（西咸新区）有限公司</t>
    </r>
  </si>
  <si>
    <r>
      <rPr>
        <sz val="16"/>
        <rFont val="宋体"/>
        <charset val="134"/>
      </rPr>
      <t>建设内容为研发办公楼、检测中心、技术实验室、食堂、宿舍楼、活动场所、厂务动力及环保配套设施、生活配套设施、仓储设施、变电站、场内道路等。</t>
    </r>
  </si>
  <si>
    <t>2023
-
2027</t>
  </si>
  <si>
    <r>
      <rPr>
        <sz val="16"/>
        <rFont val="宋体"/>
        <charset val="134"/>
      </rPr>
      <t>部分主体封顶</t>
    </r>
  </si>
  <si>
    <r>
      <rPr>
        <sz val="16"/>
        <rFont val="宋体"/>
        <charset val="134"/>
      </rPr>
      <t>刘高波</t>
    </r>
  </si>
  <si>
    <r>
      <rPr>
        <sz val="16"/>
        <rFont val="宋体"/>
        <charset val="134"/>
      </rPr>
      <t>秦创原秦汉大健康产业园西区一期</t>
    </r>
  </si>
  <si>
    <r>
      <rPr>
        <sz val="16"/>
        <rFont val="宋体"/>
        <charset val="134"/>
      </rPr>
      <t>西咸新区</t>
    </r>
    <r>
      <rPr>
        <sz val="16"/>
        <rFont val="Times New Roman"/>
        <charset val="134"/>
      </rPr>
      <t xml:space="preserve"> </t>
    </r>
    <r>
      <rPr>
        <sz val="16"/>
        <rFont val="宋体"/>
        <charset val="134"/>
      </rPr>
      <t>秦汉新城</t>
    </r>
    <r>
      <rPr>
        <sz val="16"/>
        <rFont val="Times New Roman"/>
        <charset val="134"/>
      </rPr>
      <t xml:space="preserve"> </t>
    </r>
    <r>
      <rPr>
        <sz val="16"/>
        <rFont val="宋体"/>
        <charset val="134"/>
      </rPr>
      <t>天汉投资</t>
    </r>
    <r>
      <rPr>
        <sz val="16"/>
        <rFont val="Times New Roman"/>
        <charset val="134"/>
      </rPr>
      <t xml:space="preserve"> </t>
    </r>
    <r>
      <rPr>
        <sz val="16"/>
        <rFont val="宋体"/>
        <charset val="134"/>
      </rPr>
      <t>有限公司</t>
    </r>
  </si>
  <si>
    <r>
      <rPr>
        <sz val="16"/>
        <rFont val="宋体"/>
        <charset val="134"/>
      </rPr>
      <t>占地</t>
    </r>
    <r>
      <rPr>
        <sz val="16"/>
        <rFont val="Times New Roman"/>
        <charset val="134"/>
      </rPr>
      <t>239.3</t>
    </r>
    <r>
      <rPr>
        <sz val="16"/>
        <rFont val="宋体"/>
        <charset val="134"/>
      </rPr>
      <t>亩，总建筑面积</t>
    </r>
    <r>
      <rPr>
        <sz val="16"/>
        <rFont val="Times New Roman"/>
        <charset val="134"/>
      </rPr>
      <t>49.56</t>
    </r>
    <r>
      <rPr>
        <sz val="16"/>
        <rFont val="宋体"/>
        <charset val="134"/>
      </rPr>
      <t>万平方米，主要建设大健康产业研发中心、生产厂房、中试车间、展示中心、综合配套等。</t>
    </r>
  </si>
  <si>
    <r>
      <rPr>
        <sz val="16"/>
        <rFont val="宋体"/>
        <charset val="134"/>
      </rPr>
      <t>隆基绿能光伏产业园机电工程扩能项目</t>
    </r>
  </si>
  <si>
    <r>
      <rPr>
        <sz val="16"/>
        <rFont val="宋体"/>
        <charset val="134"/>
      </rPr>
      <t>泾河新能源</t>
    </r>
  </si>
  <si>
    <r>
      <rPr>
        <sz val="16"/>
        <rFont val="宋体"/>
        <charset val="134"/>
      </rPr>
      <t>隆基年产</t>
    </r>
    <r>
      <rPr>
        <sz val="16"/>
        <rFont val="Times New Roman"/>
        <charset val="134"/>
      </rPr>
      <t>15GW</t>
    </r>
    <r>
      <rPr>
        <sz val="16"/>
        <rFont val="宋体"/>
        <charset val="134"/>
      </rPr>
      <t>高效单晶电池项目产能提升至</t>
    </r>
    <r>
      <rPr>
        <sz val="16"/>
        <rFont val="Times New Roman"/>
        <charset val="134"/>
      </rPr>
      <t>29GW</t>
    </r>
    <r>
      <rPr>
        <sz val="16"/>
        <rFont val="宋体"/>
        <charset val="134"/>
      </rPr>
      <t>；一期年产</t>
    </r>
    <r>
      <rPr>
        <sz val="16"/>
        <rFont val="Times New Roman"/>
        <charset val="134"/>
      </rPr>
      <t>5GW</t>
    </r>
    <r>
      <rPr>
        <sz val="16"/>
        <rFont val="宋体"/>
        <charset val="134"/>
      </rPr>
      <t>单晶硅片项目产能提升至</t>
    </r>
    <r>
      <rPr>
        <sz val="16"/>
        <rFont val="Times New Roman"/>
        <charset val="134"/>
      </rPr>
      <t>9GW</t>
    </r>
    <r>
      <rPr>
        <sz val="16"/>
        <rFont val="宋体"/>
        <charset val="134"/>
      </rPr>
      <t>。</t>
    </r>
  </si>
  <si>
    <t>2023
-
2023</t>
  </si>
  <si>
    <r>
      <rPr>
        <sz val="16"/>
        <rFont val="宋体"/>
        <charset val="134"/>
      </rPr>
      <t>完工移交</t>
    </r>
  </si>
  <si>
    <r>
      <rPr>
        <sz val="16"/>
        <rFont val="宋体"/>
        <charset val="134"/>
      </rPr>
      <t>秦创原（泾河）智造创新产业园（二期）</t>
    </r>
  </si>
  <si>
    <t>泾河产业园</t>
  </si>
  <si>
    <r>
      <rPr>
        <sz val="16"/>
        <rFont val="宋体"/>
        <charset val="134"/>
      </rPr>
      <t>总建筑面积</t>
    </r>
    <r>
      <rPr>
        <sz val="16"/>
        <rFont val="Times New Roman"/>
        <charset val="134"/>
      </rPr>
      <t>28.1</t>
    </r>
    <r>
      <rPr>
        <sz val="16"/>
        <rFont val="宋体"/>
        <charset val="134"/>
      </rPr>
      <t>万平方米，主要建设三产融合定制厂房、标准厂房、三产融合仓库、企业服务中心及相关配套附属设施等。</t>
    </r>
  </si>
  <si>
    <r>
      <rPr>
        <sz val="16"/>
        <rFont val="宋体"/>
        <charset val="134"/>
      </rPr>
      <t>部分单体主体结构封顶</t>
    </r>
  </si>
  <si>
    <r>
      <rPr>
        <sz val="16"/>
        <rFont val="宋体"/>
        <charset val="134"/>
      </rPr>
      <t>西部超导泾河新城研发生产基地</t>
    </r>
    <r>
      <rPr>
        <sz val="16"/>
        <rFont val="Times New Roman"/>
        <charset val="134"/>
      </rPr>
      <t xml:space="preserve">
</t>
    </r>
    <r>
      <rPr>
        <sz val="16"/>
        <rFont val="宋体"/>
        <charset val="134"/>
      </rPr>
      <t>项目</t>
    </r>
  </si>
  <si>
    <r>
      <rPr>
        <sz val="16"/>
        <rFont val="宋体"/>
        <charset val="134"/>
      </rPr>
      <t>西安聚能超导磁体科技有限公司</t>
    </r>
    <r>
      <rPr>
        <sz val="16"/>
        <rFont val="Times New Roman"/>
        <charset val="134"/>
      </rPr>
      <t xml:space="preserve"> </t>
    </r>
    <r>
      <rPr>
        <sz val="16"/>
        <rFont val="宋体"/>
        <charset val="134"/>
      </rPr>
      <t>、西安聚能超导线材科技有限公司</t>
    </r>
  </si>
  <si>
    <r>
      <rPr>
        <sz val="16"/>
        <rFont val="宋体"/>
        <charset val="134"/>
      </rPr>
      <t>拟建设超导线材和特种超导磁体研发、中试、生产基地，建成后将实现年产约</t>
    </r>
    <r>
      <rPr>
        <sz val="16"/>
        <rFont val="Times New Roman"/>
        <charset val="134"/>
      </rPr>
      <t>2000</t>
    </r>
    <r>
      <rPr>
        <sz val="16"/>
        <rFont val="宋体"/>
        <charset val="134"/>
      </rPr>
      <t>吨医疗核磁共振成像仪系统、</t>
    </r>
    <r>
      <rPr>
        <sz val="16"/>
        <rFont val="Times New Roman"/>
        <charset val="134"/>
      </rPr>
      <t>1000</t>
    </r>
    <r>
      <rPr>
        <sz val="16"/>
        <rFont val="宋体"/>
        <charset val="134"/>
      </rPr>
      <t>吨单晶硅超导磁体用铌钛超导线材、</t>
    </r>
    <r>
      <rPr>
        <sz val="16"/>
        <rFont val="Times New Roman"/>
        <charset val="134"/>
      </rPr>
      <t>200</t>
    </r>
    <r>
      <rPr>
        <sz val="16"/>
        <rFont val="宋体"/>
        <charset val="134"/>
      </rPr>
      <t>吨各类大科学工程用铌钛及铌三锡超导线材。</t>
    </r>
  </si>
  <si>
    <r>
      <rPr>
        <sz val="16"/>
        <rFont val="宋体"/>
        <charset val="134"/>
      </rPr>
      <t>超导磁体部分主体厂房封顶</t>
    </r>
  </si>
  <si>
    <t>自贸蓝湾二区产业园</t>
  </si>
  <si>
    <t>陕西空港自贸产业发展有限公司</t>
  </si>
  <si>
    <r>
      <rPr>
        <sz val="16"/>
        <rFont val="宋体"/>
        <charset val="134"/>
      </rPr>
      <t>总建筑面积</t>
    </r>
    <r>
      <rPr>
        <sz val="16"/>
        <rFont val="Times New Roman"/>
        <charset val="134"/>
      </rPr>
      <t>16</t>
    </r>
    <r>
      <rPr>
        <sz val="16"/>
        <rFont val="宋体"/>
        <charset val="134"/>
      </rPr>
      <t>万平方米，主要建设工业厂房、研发生产、配套服务和地下室等。</t>
    </r>
  </si>
  <si>
    <r>
      <rPr>
        <sz val="16"/>
        <rFont val="宋体"/>
        <charset val="134"/>
      </rPr>
      <t>秦创原陕药生物制品</t>
    </r>
    <r>
      <rPr>
        <sz val="16"/>
        <rFont val="Times New Roman"/>
        <charset val="134"/>
      </rPr>
      <t xml:space="preserve"> </t>
    </r>
    <r>
      <rPr>
        <sz val="16"/>
        <rFont val="宋体"/>
        <charset val="134"/>
      </rPr>
      <t>（疫苗）</t>
    </r>
    <r>
      <rPr>
        <sz val="16"/>
        <rFont val="Times New Roman"/>
        <charset val="134"/>
      </rPr>
      <t xml:space="preserve">
</t>
    </r>
    <r>
      <rPr>
        <sz val="16"/>
        <rFont val="宋体"/>
        <charset val="134"/>
      </rPr>
      <t>项目</t>
    </r>
  </si>
  <si>
    <r>
      <rPr>
        <sz val="16"/>
        <rFont val="宋体"/>
        <charset val="134"/>
      </rPr>
      <t>陕西医药控股集团生物制品有限公司</t>
    </r>
  </si>
  <si>
    <r>
      <rPr>
        <sz val="16"/>
        <rFont val="宋体"/>
        <charset val="134"/>
      </rPr>
      <t>占地</t>
    </r>
    <r>
      <rPr>
        <sz val="16"/>
        <rFont val="Times New Roman"/>
        <charset val="134"/>
      </rPr>
      <t>134</t>
    </r>
    <r>
      <rPr>
        <sz val="16"/>
        <rFont val="宋体"/>
        <charset val="134"/>
      </rPr>
      <t>亩，总建筑面积约</t>
    </r>
    <r>
      <rPr>
        <sz val="16"/>
        <rFont val="Times New Roman"/>
        <charset val="134"/>
      </rPr>
      <t>7</t>
    </r>
    <r>
      <rPr>
        <sz val="16"/>
        <rFont val="宋体"/>
        <charset val="134"/>
      </rPr>
      <t>万平方米，主要建设人用疫苗生产车间、研发中心、办公大楼等。</t>
    </r>
  </si>
  <si>
    <r>
      <rPr>
        <sz val="16"/>
        <rFont val="宋体"/>
        <charset val="134"/>
      </rPr>
      <t>建筑支护设备生产基地及总部结算中心项目</t>
    </r>
  </si>
  <si>
    <r>
      <rPr>
        <sz val="16"/>
        <rFont val="宋体"/>
        <charset val="134"/>
      </rPr>
      <t>陕西长枫天诚建筑科技有限公司</t>
    </r>
  </si>
  <si>
    <r>
      <rPr>
        <sz val="16"/>
        <rFont val="宋体"/>
        <charset val="134"/>
      </rPr>
      <t>建筑支护设备生产基地部分计划建设</t>
    </r>
    <r>
      <rPr>
        <sz val="16"/>
        <rFont val="Times New Roman"/>
        <charset val="134"/>
      </rPr>
      <t>4.8</t>
    </r>
    <r>
      <rPr>
        <sz val="16"/>
        <rFont val="宋体"/>
        <charset val="134"/>
      </rPr>
      <t>万平方米，建成达产后预计实现年产值</t>
    </r>
    <r>
      <rPr>
        <sz val="16"/>
        <rFont val="Times New Roman"/>
        <charset val="134"/>
      </rPr>
      <t>7.02</t>
    </r>
    <r>
      <rPr>
        <sz val="16"/>
        <rFont val="宋体"/>
        <charset val="134"/>
      </rPr>
      <t>亿元；总部结算中心部分，预计实现年营收</t>
    </r>
    <r>
      <rPr>
        <sz val="16"/>
        <rFont val="Times New Roman"/>
        <charset val="134"/>
      </rPr>
      <t>3.29</t>
    </r>
    <r>
      <rPr>
        <sz val="16"/>
        <rFont val="宋体"/>
        <charset val="134"/>
      </rPr>
      <t>亿元。</t>
    </r>
  </si>
  <si>
    <r>
      <rPr>
        <sz val="16"/>
        <rFont val="宋体"/>
        <charset val="134"/>
      </rPr>
      <t>项目一期主体</t>
    </r>
    <r>
      <rPr>
        <sz val="16"/>
        <rFont val="Times New Roman"/>
        <charset val="134"/>
      </rPr>
      <t xml:space="preserve">
</t>
    </r>
    <r>
      <rPr>
        <sz val="16"/>
        <rFont val="宋体"/>
        <charset val="134"/>
      </rPr>
      <t>施工</t>
    </r>
  </si>
  <si>
    <r>
      <rPr>
        <sz val="16"/>
        <rFont val="宋体"/>
        <charset val="134"/>
      </rPr>
      <t>数字绿洲产业园</t>
    </r>
    <r>
      <rPr>
        <sz val="16"/>
        <rFont val="Times New Roman"/>
        <charset val="134"/>
      </rPr>
      <t>1</t>
    </r>
    <r>
      <rPr>
        <sz val="16"/>
        <rFont val="宋体"/>
        <charset val="134"/>
      </rPr>
      <t>期</t>
    </r>
  </si>
  <si>
    <r>
      <rPr>
        <sz val="16"/>
        <rFont val="宋体"/>
        <charset val="134"/>
      </rPr>
      <t>西咸城投集团</t>
    </r>
  </si>
  <si>
    <r>
      <rPr>
        <sz val="16"/>
        <rFont val="宋体"/>
        <charset val="134"/>
      </rPr>
      <t>占地</t>
    </r>
    <r>
      <rPr>
        <sz val="16"/>
        <rFont val="Times New Roman"/>
        <charset val="134"/>
      </rPr>
      <t>113</t>
    </r>
    <r>
      <rPr>
        <sz val="16"/>
        <rFont val="宋体"/>
        <charset val="134"/>
      </rPr>
      <t>亩，总建面</t>
    </r>
    <r>
      <rPr>
        <sz val="16"/>
        <rFont val="Times New Roman"/>
        <charset val="134"/>
      </rPr>
      <t>11.3</t>
    </r>
    <r>
      <rPr>
        <sz val="16"/>
        <rFont val="宋体"/>
        <charset val="134"/>
      </rPr>
      <t>万平米，主要建设智造型厂房、企业人才公寓、园区商业配套。</t>
    </r>
  </si>
  <si>
    <r>
      <rPr>
        <sz val="16"/>
        <rFont val="宋体"/>
        <charset val="134"/>
      </rPr>
      <t>临空智慧云港（一期）</t>
    </r>
    <r>
      <rPr>
        <sz val="16"/>
        <rFont val="Times New Roman"/>
        <charset val="134"/>
      </rPr>
      <t>B</t>
    </r>
    <r>
      <rPr>
        <sz val="16"/>
        <rFont val="宋体"/>
        <charset val="134"/>
      </rPr>
      <t>区</t>
    </r>
  </si>
  <si>
    <r>
      <rPr>
        <sz val="16"/>
        <rFont val="宋体"/>
        <charset val="134"/>
      </rPr>
      <t>陕西长安现代产业发展有限公司</t>
    </r>
  </si>
  <si>
    <r>
      <rPr>
        <sz val="16"/>
        <rFont val="宋体"/>
        <charset val="134"/>
      </rPr>
      <t>建成后可为入驻企业提供优质办公场所，入驻企业创造的岗位需求有利于拉动新城就业增长，企业汇集所形成的产业聚集效应能够有效带动新城产业发展，入驻企业达产后将对新城经济发展起到明显的促进作用。</t>
    </r>
  </si>
  <si>
    <r>
      <rPr>
        <sz val="16"/>
        <rFont val="宋体"/>
        <charset val="134"/>
      </rPr>
      <t>信泰航空产业中心</t>
    </r>
  </si>
  <si>
    <t>陕西信泰航空技术股份有限公司</t>
  </si>
  <si>
    <r>
      <rPr>
        <sz val="16"/>
        <rFont val="宋体"/>
        <charset val="134"/>
      </rPr>
      <t>占地</t>
    </r>
    <r>
      <rPr>
        <sz val="16"/>
        <rFont val="Times New Roman"/>
        <charset val="134"/>
      </rPr>
      <t>39</t>
    </r>
    <r>
      <rPr>
        <sz val="16"/>
        <rFont val="宋体"/>
        <charset val="134"/>
      </rPr>
      <t>亩，总建筑面积</t>
    </r>
    <r>
      <rPr>
        <sz val="16"/>
        <rFont val="Times New Roman"/>
        <charset val="134"/>
      </rPr>
      <t>5.18</t>
    </r>
    <r>
      <rPr>
        <sz val="16"/>
        <rFont val="宋体"/>
        <charset val="134"/>
      </rPr>
      <t>万平方米，主要建设航空技术研发及办公楼、航空发动机维修厂房、航空机械部件维修厂房、航空电气部件维修厂房、航空零部件制造厂房、航材保障中心、动力站及相关配套附属设施。</t>
    </r>
  </si>
  <si>
    <r>
      <rPr>
        <sz val="16"/>
        <rFont val="宋体"/>
        <charset val="134"/>
      </rPr>
      <t>芯片进出口加工项目</t>
    </r>
  </si>
  <si>
    <r>
      <rPr>
        <sz val="16"/>
        <rFont val="宋体"/>
        <charset val="134"/>
      </rPr>
      <t>深圳鑫国汇投资管理有限</t>
    </r>
    <r>
      <rPr>
        <sz val="16"/>
        <rFont val="Times New Roman"/>
        <charset val="134"/>
      </rPr>
      <t xml:space="preserve">
</t>
    </r>
    <r>
      <rPr>
        <sz val="16"/>
        <rFont val="宋体"/>
        <charset val="134"/>
      </rPr>
      <t>公司</t>
    </r>
  </si>
  <si>
    <r>
      <rPr>
        <sz val="16"/>
        <rFont val="宋体"/>
        <charset val="134"/>
      </rPr>
      <t>项目建设洁净厂房，引入</t>
    </r>
    <r>
      <rPr>
        <sz val="16"/>
        <rFont val="Times New Roman"/>
        <charset val="134"/>
      </rPr>
      <t>335</t>
    </r>
    <r>
      <rPr>
        <sz val="16"/>
        <rFont val="宋体"/>
        <charset val="134"/>
      </rPr>
      <t>台套芯片、晶圆检测设备开展芯片、晶圆检测等业务。</t>
    </r>
  </si>
  <si>
    <r>
      <rPr>
        <sz val="16"/>
        <rFont val="宋体"/>
        <charset val="134"/>
      </rPr>
      <t>进行装修施工</t>
    </r>
  </si>
  <si>
    <t>沣东新城光电信息产业园</t>
  </si>
  <si>
    <r>
      <rPr>
        <sz val="16"/>
        <rFont val="宋体"/>
        <charset val="134"/>
      </rPr>
      <t>西咸新区沣东新城伟合光电信息产业园有限</t>
    </r>
    <r>
      <rPr>
        <sz val="16"/>
        <rFont val="Times New Roman"/>
        <charset val="134"/>
      </rPr>
      <t xml:space="preserve">
</t>
    </r>
    <r>
      <rPr>
        <sz val="16"/>
        <rFont val="宋体"/>
        <charset val="134"/>
      </rPr>
      <t>公司</t>
    </r>
  </si>
  <si>
    <r>
      <rPr>
        <sz val="16"/>
        <rFont val="宋体"/>
        <charset val="134"/>
      </rPr>
      <t>项目总建筑面积约</t>
    </r>
    <r>
      <rPr>
        <sz val="16"/>
        <rFont val="Times New Roman"/>
        <charset val="134"/>
      </rPr>
      <t>8.6</t>
    </r>
    <r>
      <rPr>
        <sz val="16"/>
        <rFont val="宋体"/>
        <charset val="134"/>
      </rPr>
      <t>万平方米，建设内容包括</t>
    </r>
    <r>
      <rPr>
        <sz val="16"/>
        <rFont val="Times New Roman"/>
        <charset val="134"/>
      </rPr>
      <t>8</t>
    </r>
    <r>
      <rPr>
        <sz val="16"/>
        <rFont val="宋体"/>
        <charset val="134"/>
      </rPr>
      <t>栋厂房、</t>
    </r>
    <r>
      <rPr>
        <sz val="16"/>
        <rFont val="Times New Roman"/>
        <charset val="134"/>
      </rPr>
      <t>1</t>
    </r>
    <r>
      <rPr>
        <sz val="16"/>
        <rFont val="宋体"/>
        <charset val="134"/>
      </rPr>
      <t>栋配套。</t>
    </r>
  </si>
  <si>
    <r>
      <rPr>
        <sz val="16"/>
        <rFont val="宋体"/>
        <charset val="134"/>
      </rPr>
      <t>启动基础施工</t>
    </r>
  </si>
  <si>
    <r>
      <rPr>
        <sz val="16"/>
        <rFont val="宋体"/>
        <charset val="134"/>
      </rPr>
      <t>秦创原</t>
    </r>
    <r>
      <rPr>
        <sz val="16"/>
        <rFont val="Times New Roman"/>
        <charset val="134"/>
      </rPr>
      <t>·</t>
    </r>
    <r>
      <rPr>
        <sz val="16"/>
        <rFont val="宋体"/>
        <charset val="134"/>
      </rPr>
      <t>亿沣创智科技谷项目</t>
    </r>
  </si>
  <si>
    <t>陕西亿沣创智产业园管理有限公司</t>
  </si>
  <si>
    <r>
      <rPr>
        <sz val="16"/>
        <rFont val="宋体"/>
        <charset val="134"/>
      </rPr>
      <t>总建筑面积</t>
    </r>
    <r>
      <rPr>
        <sz val="16"/>
        <rFont val="Times New Roman"/>
        <charset val="134"/>
      </rPr>
      <t>15.4</t>
    </r>
    <r>
      <rPr>
        <sz val="16"/>
        <rFont val="宋体"/>
        <charset val="134"/>
      </rPr>
      <t>万平米（容积率</t>
    </r>
    <r>
      <rPr>
        <sz val="16"/>
        <rFont val="Times New Roman"/>
        <charset val="134"/>
      </rPr>
      <t>≥2.2</t>
    </r>
    <r>
      <rPr>
        <sz val="16"/>
        <rFont val="宋体"/>
        <charset val="134"/>
      </rPr>
      <t>，其中地上</t>
    </r>
    <r>
      <rPr>
        <sz val="16"/>
        <rFont val="Times New Roman"/>
        <charset val="134"/>
      </rPr>
      <t xml:space="preserve"> 14.4</t>
    </r>
    <r>
      <rPr>
        <sz val="16"/>
        <rFont val="宋体"/>
        <charset val="134"/>
      </rPr>
      <t>万平米，地下</t>
    </r>
    <r>
      <rPr>
        <sz val="16"/>
        <rFont val="Times New Roman"/>
        <charset val="134"/>
      </rPr>
      <t xml:space="preserve"> 1</t>
    </r>
    <r>
      <rPr>
        <sz val="16"/>
        <rFont val="宋体"/>
        <charset val="134"/>
      </rPr>
      <t>万平米），主要建设多层厂房、研发中试楼、研发企业总部、科技创新产业基地及配套设施。</t>
    </r>
  </si>
  <si>
    <r>
      <rPr>
        <sz val="16"/>
        <rFont val="宋体"/>
        <charset val="134"/>
      </rPr>
      <t>主体结构施工</t>
    </r>
  </si>
  <si>
    <r>
      <rPr>
        <sz val="16"/>
        <rFont val="宋体"/>
        <charset val="134"/>
      </rPr>
      <t>隆基绿能光伏产业园仓储项目</t>
    </r>
  </si>
  <si>
    <r>
      <rPr>
        <sz val="16"/>
        <rFont val="宋体"/>
        <charset val="134"/>
      </rPr>
      <t>泾河新</t>
    </r>
    <r>
      <rPr>
        <sz val="16"/>
        <rFont val="Times New Roman"/>
        <charset val="134"/>
      </rPr>
      <t xml:space="preserve">
</t>
    </r>
    <r>
      <rPr>
        <sz val="16"/>
        <rFont val="宋体"/>
        <charset val="134"/>
      </rPr>
      <t>能源</t>
    </r>
  </si>
  <si>
    <r>
      <rPr>
        <sz val="16"/>
        <rFont val="宋体"/>
        <charset val="134"/>
      </rPr>
      <t>项目占地约</t>
    </r>
    <r>
      <rPr>
        <sz val="16"/>
        <rFont val="Times New Roman"/>
        <charset val="134"/>
      </rPr>
      <t>106</t>
    </r>
    <r>
      <rPr>
        <sz val="16"/>
        <rFont val="宋体"/>
        <charset val="134"/>
      </rPr>
      <t>亩，建筑面积约</t>
    </r>
    <r>
      <rPr>
        <sz val="16"/>
        <rFont val="Times New Roman"/>
        <charset val="134"/>
      </rPr>
      <t>8.6</t>
    </r>
    <r>
      <rPr>
        <sz val="16"/>
        <rFont val="宋体"/>
        <charset val="134"/>
      </rPr>
      <t>万平方米，建设内容包含电池生产厂房，研发楼、活动中心、仓库、化学品库等。</t>
    </r>
  </si>
  <si>
    <r>
      <rPr>
        <sz val="16"/>
        <rFont val="宋体"/>
        <charset val="134"/>
      </rPr>
      <t>厂房主体结构封顶，二次结构完成</t>
    </r>
    <r>
      <rPr>
        <sz val="16"/>
        <rFont val="Times New Roman"/>
        <charset val="134"/>
      </rPr>
      <t>80%</t>
    </r>
    <r>
      <rPr>
        <sz val="16"/>
        <rFont val="宋体"/>
        <charset val="134"/>
      </rPr>
      <t>，室外管网完成</t>
    </r>
    <r>
      <rPr>
        <sz val="16"/>
        <rFont val="Times New Roman"/>
        <charset val="134"/>
      </rPr>
      <t>50%</t>
    </r>
  </si>
  <si>
    <r>
      <rPr>
        <sz val="16"/>
        <rFont val="宋体"/>
        <charset val="134"/>
      </rPr>
      <t>沣东先进制造专精特新产业园</t>
    </r>
  </si>
  <si>
    <t>西安沣东现代产业园有限公司</t>
  </si>
  <si>
    <r>
      <rPr>
        <sz val="16"/>
        <rFont val="宋体"/>
        <charset val="134"/>
      </rPr>
      <t>总建筑面积约</t>
    </r>
    <r>
      <rPr>
        <sz val="16"/>
        <rFont val="Times New Roman"/>
        <charset val="134"/>
      </rPr>
      <t>5.7</t>
    </r>
    <r>
      <rPr>
        <sz val="16"/>
        <rFont val="宋体"/>
        <charset val="134"/>
      </rPr>
      <t>万平方米，主要建设千台瓦斯抽采定向钻机生产中心、地面钻探装备生产中心与特种钻具生产中心、随钻测量系统研发及生产中心等。</t>
    </r>
  </si>
  <si>
    <r>
      <rPr>
        <sz val="16"/>
        <rFont val="宋体"/>
        <charset val="134"/>
      </rPr>
      <t>完成土方开挖，启动基础施工</t>
    </r>
  </si>
  <si>
    <r>
      <rPr>
        <sz val="16"/>
        <rFont val="宋体"/>
        <charset val="134"/>
      </rPr>
      <t>秦创原秦汉大健康产业园东区一期</t>
    </r>
  </si>
  <si>
    <r>
      <rPr>
        <sz val="16"/>
        <rFont val="宋体"/>
        <charset val="134"/>
      </rPr>
      <t>西咸新区秦汉新城</t>
    </r>
    <r>
      <rPr>
        <sz val="16"/>
        <rFont val="Times New Roman"/>
        <charset val="134"/>
      </rPr>
      <t xml:space="preserve"> </t>
    </r>
    <r>
      <rPr>
        <sz val="16"/>
        <rFont val="宋体"/>
        <charset val="134"/>
      </rPr>
      <t>天汉投资</t>
    </r>
    <r>
      <rPr>
        <sz val="16"/>
        <rFont val="Times New Roman"/>
        <charset val="134"/>
      </rPr>
      <t xml:space="preserve"> </t>
    </r>
    <r>
      <rPr>
        <sz val="16"/>
        <rFont val="宋体"/>
        <charset val="134"/>
      </rPr>
      <t>有限公司</t>
    </r>
  </si>
  <si>
    <r>
      <rPr>
        <sz val="16"/>
        <rFont val="宋体"/>
        <charset val="134"/>
      </rPr>
      <t>项目总占地</t>
    </r>
    <r>
      <rPr>
        <sz val="16"/>
        <rFont val="Times New Roman"/>
        <charset val="134"/>
      </rPr>
      <t>166</t>
    </r>
    <r>
      <rPr>
        <sz val="16"/>
        <rFont val="宋体"/>
        <charset val="134"/>
      </rPr>
      <t>亩，共分为</t>
    </r>
    <r>
      <rPr>
        <sz val="16"/>
        <rFont val="Times New Roman"/>
        <charset val="134"/>
      </rPr>
      <t>3</t>
    </r>
    <r>
      <rPr>
        <sz val="16"/>
        <rFont val="宋体"/>
        <charset val="134"/>
      </rPr>
      <t>个地块实施，其中</t>
    </r>
    <r>
      <rPr>
        <sz val="16"/>
        <rFont val="Times New Roman"/>
        <charset val="134"/>
      </rPr>
      <t>2</t>
    </r>
    <r>
      <rPr>
        <sz val="16"/>
        <rFont val="宋体"/>
        <charset val="134"/>
      </rPr>
      <t>块商业用地、</t>
    </r>
    <r>
      <rPr>
        <sz val="16"/>
        <rFont val="Times New Roman"/>
        <charset val="134"/>
      </rPr>
      <t>1</t>
    </r>
    <r>
      <rPr>
        <sz val="16"/>
        <rFont val="宋体"/>
        <charset val="134"/>
      </rPr>
      <t>块</t>
    </r>
    <r>
      <rPr>
        <sz val="16"/>
        <rFont val="Times New Roman"/>
        <charset val="134"/>
      </rPr>
      <t>M0</t>
    </r>
    <r>
      <rPr>
        <sz val="16"/>
        <rFont val="宋体"/>
        <charset val="134"/>
      </rPr>
      <t>用地，总建筑面积约</t>
    </r>
    <r>
      <rPr>
        <sz val="16"/>
        <rFont val="Times New Roman"/>
        <charset val="134"/>
      </rPr>
      <t>38</t>
    </r>
    <r>
      <rPr>
        <sz val="16"/>
        <rFont val="宋体"/>
        <charset val="134"/>
      </rPr>
      <t>万平方米，项目主要建设内容包括大健康产业研发中心、生产厂房、中试车间、展示中心、综合配套等。</t>
    </r>
  </si>
  <si>
    <r>
      <rPr>
        <sz val="16"/>
        <rFont val="宋体"/>
        <charset val="134"/>
      </rPr>
      <t>厂房基础施</t>
    </r>
  </si>
  <si>
    <r>
      <rPr>
        <sz val="16"/>
        <rFont val="宋体"/>
        <charset val="134"/>
      </rPr>
      <t>三航军工特装科创产业园项目</t>
    </r>
  </si>
  <si>
    <r>
      <rPr>
        <sz val="16"/>
        <rFont val="宋体"/>
        <charset val="134"/>
      </rPr>
      <t>西安高压阀门厂集团有限公司</t>
    </r>
  </si>
  <si>
    <r>
      <rPr>
        <sz val="16"/>
        <rFont val="宋体"/>
        <charset val="134"/>
      </rPr>
      <t>项目主要建设集研发、办公、标准厂房及生产配套功能于一体的军工科创产业园，落户包括军工阀门研发制造、军民融合科技孵化器、智慧管网、智慧农业四个版块的上下游关联企业。</t>
    </r>
  </si>
  <si>
    <r>
      <rPr>
        <sz val="16"/>
        <rFont val="宋体"/>
        <charset val="134"/>
      </rPr>
      <t>项目主体施工，完成建设面积约</t>
    </r>
    <r>
      <rPr>
        <sz val="16"/>
        <rFont val="Times New Roman"/>
        <charset val="134"/>
      </rPr>
      <t>2</t>
    </r>
    <r>
      <rPr>
        <sz val="16"/>
        <rFont val="宋体"/>
        <charset val="134"/>
      </rPr>
      <t>万平米</t>
    </r>
  </si>
  <si>
    <r>
      <rPr>
        <sz val="16"/>
        <rFont val="宋体"/>
        <charset val="134"/>
      </rPr>
      <t>宝昱装备及新材料产业基地项目</t>
    </r>
  </si>
  <si>
    <r>
      <rPr>
        <sz val="16"/>
        <rFont val="宋体"/>
        <charset val="134"/>
      </rPr>
      <t>西安宝昱能源技术有限公司</t>
    </r>
  </si>
  <si>
    <r>
      <rPr>
        <sz val="16"/>
        <rFont val="宋体"/>
        <charset val="134"/>
      </rPr>
      <t>项目占地约</t>
    </r>
    <r>
      <rPr>
        <sz val="16"/>
        <rFont val="Times New Roman"/>
        <charset val="134"/>
      </rPr>
      <t>48</t>
    </r>
    <r>
      <rPr>
        <sz val="16"/>
        <rFont val="宋体"/>
        <charset val="134"/>
      </rPr>
      <t>亩，建设企业产品研发中心，高端装备制造基地及相关技术实验室。达产后预计实现年销售收入不低于</t>
    </r>
    <r>
      <rPr>
        <sz val="16"/>
        <rFont val="Times New Roman"/>
        <charset val="134"/>
      </rPr>
      <t>7.5</t>
    </r>
    <r>
      <rPr>
        <sz val="16"/>
        <rFont val="宋体"/>
        <charset val="134"/>
      </rPr>
      <t>亿元，完成年税收不低于</t>
    </r>
    <r>
      <rPr>
        <sz val="16"/>
        <rFont val="Times New Roman"/>
        <charset val="134"/>
      </rPr>
      <t>0.2</t>
    </r>
    <r>
      <rPr>
        <sz val="16"/>
        <rFont val="宋体"/>
        <charset val="134"/>
      </rPr>
      <t>亿元，带动就业不少于</t>
    </r>
    <r>
      <rPr>
        <sz val="16"/>
        <rFont val="Times New Roman"/>
        <charset val="134"/>
      </rPr>
      <t>280</t>
    </r>
    <r>
      <rPr>
        <sz val="16"/>
        <rFont val="宋体"/>
        <charset val="134"/>
      </rPr>
      <t>人。</t>
    </r>
  </si>
  <si>
    <r>
      <rPr>
        <sz val="16"/>
        <rFont val="宋体"/>
        <charset val="134"/>
      </rPr>
      <t>部分厂房主体封顶</t>
    </r>
  </si>
  <si>
    <r>
      <rPr>
        <sz val="16"/>
        <rFont val="宋体"/>
        <charset val="134"/>
      </rPr>
      <t>陕西临空保税电子信息产业孵化基地</t>
    </r>
  </si>
  <si>
    <r>
      <rPr>
        <sz val="16"/>
        <rFont val="宋体"/>
        <charset val="134"/>
      </rPr>
      <t>陕西省空港综合保税区投资有限公司</t>
    </r>
  </si>
  <si>
    <r>
      <rPr>
        <sz val="16"/>
        <rFont val="宋体"/>
        <charset val="134"/>
      </rPr>
      <t>项目建筑面积</t>
    </r>
    <r>
      <rPr>
        <sz val="16"/>
        <rFont val="Times New Roman"/>
        <charset val="134"/>
      </rPr>
      <t>3.1</t>
    </r>
    <r>
      <rPr>
        <sz val="16"/>
        <rFont val="宋体"/>
        <charset val="134"/>
      </rPr>
      <t>万平方米，建设内容包括两座单层钢结构厂房、一座双层钢结构厂房，配套基础设施、办公室及道路绿化等。</t>
    </r>
  </si>
  <si>
    <r>
      <rPr>
        <sz val="16"/>
        <rFont val="宋体"/>
        <charset val="134"/>
      </rPr>
      <t>鼎奇精密制造项目</t>
    </r>
  </si>
  <si>
    <r>
      <rPr>
        <sz val="16"/>
        <rFont val="宋体"/>
        <charset val="134"/>
      </rPr>
      <t>陕西鼎奇精密制造有限责任公司</t>
    </r>
  </si>
  <si>
    <r>
      <rPr>
        <sz val="16"/>
        <rFont val="宋体"/>
        <charset val="134"/>
      </rPr>
      <t>项目为先进制造业入楼项目，建筑面积</t>
    </r>
    <r>
      <rPr>
        <sz val="16"/>
        <rFont val="Times New Roman"/>
        <charset val="134"/>
      </rPr>
      <t>1</t>
    </r>
    <r>
      <rPr>
        <sz val="16"/>
        <rFont val="宋体"/>
        <charset val="134"/>
      </rPr>
      <t>万平方米，主要布局精密模具制造、注塑生产、检具设计制造等功能业态。</t>
    </r>
  </si>
  <si>
    <r>
      <rPr>
        <sz val="16"/>
        <rFont val="宋体"/>
        <charset val="134"/>
      </rPr>
      <t>完成厂房装修和部分生产设备</t>
    </r>
    <r>
      <rPr>
        <sz val="16"/>
        <rFont val="Times New Roman"/>
        <charset val="134"/>
      </rPr>
      <t xml:space="preserve">
</t>
    </r>
    <r>
      <rPr>
        <sz val="16"/>
        <rFont val="宋体"/>
        <charset val="134"/>
      </rPr>
      <t>安装</t>
    </r>
  </si>
  <si>
    <r>
      <rPr>
        <sz val="16"/>
        <rFont val="宋体"/>
        <charset val="134"/>
      </rPr>
      <t>新航科训航空维修培训及教具智能装配生产基地项目</t>
    </r>
  </si>
  <si>
    <r>
      <rPr>
        <sz val="16"/>
        <rFont val="宋体"/>
        <charset val="134"/>
      </rPr>
      <t>新疆新航航空科技有限公司</t>
    </r>
  </si>
  <si>
    <r>
      <rPr>
        <sz val="16"/>
        <rFont val="宋体"/>
        <charset val="134"/>
      </rPr>
      <t>项目建设</t>
    </r>
    <r>
      <rPr>
        <sz val="16"/>
        <rFont val="Times New Roman"/>
        <charset val="134"/>
      </rPr>
      <t>CAAC/EASA</t>
    </r>
    <r>
      <rPr>
        <sz val="16"/>
        <rFont val="宋体"/>
        <charset val="134"/>
      </rPr>
      <t>认证中心、培训教室、维修实训基地、航材和维修工具库房以及航空设备生产基地。</t>
    </r>
  </si>
  <si>
    <r>
      <rPr>
        <sz val="16"/>
        <rFont val="宋体"/>
        <charset val="134"/>
      </rPr>
      <t>昆明池纯净水厂</t>
    </r>
  </si>
  <si>
    <r>
      <rPr>
        <sz val="16"/>
        <rFont val="宋体"/>
        <charset val="134"/>
      </rPr>
      <t>西安昆明池投资开发有限公司</t>
    </r>
  </si>
  <si>
    <r>
      <rPr>
        <sz val="16"/>
        <rFont val="宋体"/>
        <charset val="134"/>
      </rPr>
      <t>拟建净水厂</t>
    </r>
    <r>
      <rPr>
        <sz val="16"/>
        <rFont val="Times New Roman"/>
        <charset val="134"/>
      </rPr>
      <t>1</t>
    </r>
    <r>
      <rPr>
        <sz val="16"/>
        <rFont val="宋体"/>
        <charset val="134"/>
      </rPr>
      <t>座，生产纯净水，主要建设内容包括生产线</t>
    </r>
    <r>
      <rPr>
        <sz val="16"/>
        <rFont val="Times New Roman"/>
        <charset val="134"/>
      </rPr>
      <t xml:space="preserve"> </t>
    </r>
    <r>
      <rPr>
        <sz val="16"/>
        <rFont val="宋体"/>
        <charset val="134"/>
      </rPr>
      <t>、生产车间、物流仓储、办公区域、配套设施等。</t>
    </r>
  </si>
  <si>
    <r>
      <rPr>
        <sz val="16"/>
        <rFont val="宋体"/>
        <charset val="134"/>
      </rPr>
      <t>隆基绿能光伏产业园分布式光伏发电项目</t>
    </r>
  </si>
  <si>
    <r>
      <rPr>
        <sz val="16"/>
        <rFont val="宋体"/>
        <charset val="134"/>
      </rPr>
      <t>项目建设隆基绿能光伏产业园</t>
    </r>
    <r>
      <rPr>
        <sz val="16"/>
        <rFont val="Times New Roman"/>
        <charset val="134"/>
      </rPr>
      <t>101</t>
    </r>
    <r>
      <rPr>
        <sz val="16"/>
        <rFont val="宋体"/>
        <charset val="134"/>
      </rPr>
      <t>车间、</t>
    </r>
    <r>
      <rPr>
        <sz val="16"/>
        <rFont val="Times New Roman"/>
        <charset val="134"/>
      </rPr>
      <t>104</t>
    </r>
    <r>
      <rPr>
        <sz val="16"/>
        <rFont val="宋体"/>
        <charset val="134"/>
      </rPr>
      <t>切片车间、光伏车棚、动力中心、化学品库屋顶建设分布式光伏，预估装机容量</t>
    </r>
    <r>
      <rPr>
        <sz val="16"/>
        <rFont val="Times New Roman"/>
        <charset val="134"/>
      </rPr>
      <t>15.42MIWp</t>
    </r>
    <r>
      <rPr>
        <sz val="16"/>
        <rFont val="宋体"/>
        <charset val="134"/>
      </rPr>
      <t>。隆基緑能光伏产业园分布式光伏发电项目（二期</t>
    </r>
    <r>
      <rPr>
        <sz val="16"/>
        <rFont val="Times New Roman"/>
        <charset val="134"/>
      </rPr>
      <t>)</t>
    </r>
    <r>
      <rPr>
        <sz val="16"/>
        <rFont val="宋体"/>
        <charset val="134"/>
      </rPr>
      <t>：在隆基绿能光伏产业园</t>
    </r>
    <r>
      <rPr>
        <sz val="16"/>
        <rFont val="Times New Roman"/>
        <charset val="134"/>
      </rPr>
      <t>102</t>
    </r>
    <r>
      <rPr>
        <sz val="16"/>
        <rFont val="宋体"/>
        <charset val="134"/>
      </rPr>
      <t>车间、</t>
    </r>
    <r>
      <rPr>
        <sz val="16"/>
        <rFont val="Times New Roman"/>
        <charset val="134"/>
      </rPr>
      <t>103</t>
    </r>
    <r>
      <rPr>
        <sz val="16"/>
        <rFont val="宋体"/>
        <charset val="134"/>
      </rPr>
      <t>车间屋顶建设分布式光伏。</t>
    </r>
  </si>
  <si>
    <r>
      <rPr>
        <sz val="16"/>
        <rFont val="宋体"/>
        <charset val="134"/>
      </rPr>
      <t>鸿宇光电生产线建设</t>
    </r>
    <r>
      <rPr>
        <sz val="16"/>
        <rFont val="Times New Roman"/>
        <charset val="134"/>
      </rPr>
      <t xml:space="preserve">
</t>
    </r>
    <r>
      <rPr>
        <sz val="16"/>
        <rFont val="宋体"/>
        <charset val="134"/>
      </rPr>
      <t>项目</t>
    </r>
  </si>
  <si>
    <r>
      <rPr>
        <sz val="16"/>
        <rFont val="宋体"/>
        <charset val="134"/>
      </rPr>
      <t>西安鸿宇光电技术有限公司</t>
    </r>
  </si>
  <si>
    <r>
      <rPr>
        <sz val="16"/>
        <rFont val="宋体"/>
        <charset val="134"/>
      </rPr>
      <t>项目建筑面积</t>
    </r>
    <r>
      <rPr>
        <sz val="16"/>
        <rFont val="Times New Roman"/>
        <charset val="134"/>
      </rPr>
      <t>5900</t>
    </r>
    <r>
      <rPr>
        <sz val="16"/>
        <rFont val="宋体"/>
        <charset val="134"/>
      </rPr>
      <t>平方米，主要建设液晶显示屏背光发光材料、荧光玻璃复合材料生产线。</t>
    </r>
  </si>
  <si>
    <r>
      <rPr>
        <sz val="16"/>
        <rFont val="宋体"/>
        <charset val="134"/>
      </rPr>
      <t>泛半导体精密仪器核心部件生产基地项目</t>
    </r>
  </si>
  <si>
    <t>空港城投公司</t>
  </si>
  <si>
    <r>
      <rPr>
        <sz val="16"/>
        <rFont val="宋体"/>
        <charset val="134"/>
      </rPr>
      <t>项目主要进行厂房装修，设备安装。</t>
    </r>
  </si>
  <si>
    <r>
      <rPr>
        <sz val="16"/>
        <rFont val="宋体"/>
        <charset val="134"/>
      </rPr>
      <t>烟气余热回收利用项目</t>
    </r>
  </si>
  <si>
    <r>
      <rPr>
        <sz val="16"/>
        <rFont val="宋体"/>
        <charset val="134"/>
      </rPr>
      <t>西安沣东热力有限公司</t>
    </r>
  </si>
  <si>
    <r>
      <rPr>
        <sz val="16"/>
        <rFont val="宋体"/>
        <charset val="134"/>
      </rPr>
      <t>项目拟新建</t>
    </r>
    <r>
      <rPr>
        <sz val="16"/>
        <rFont val="Times New Roman"/>
        <charset val="134"/>
      </rPr>
      <t>1</t>
    </r>
    <r>
      <rPr>
        <sz val="16"/>
        <rFont val="宋体"/>
        <charset val="134"/>
      </rPr>
      <t>台与</t>
    </r>
    <r>
      <rPr>
        <sz val="16"/>
        <rFont val="Times New Roman"/>
        <charset val="134"/>
      </rPr>
      <t>91MW</t>
    </r>
    <r>
      <rPr>
        <sz val="16"/>
        <rFont val="宋体"/>
        <charset val="134"/>
      </rPr>
      <t>燃气热水锅炉配套的</t>
    </r>
    <r>
      <rPr>
        <sz val="16"/>
        <rFont val="Times New Roman"/>
        <charset val="134"/>
      </rPr>
      <t>1×10MW</t>
    </r>
    <r>
      <rPr>
        <sz val="16"/>
        <rFont val="宋体"/>
        <charset val="134"/>
      </rPr>
      <t>烟气余热深度回收系统，主要包含设备采购、安装及调试等，不涉及新增用地。</t>
    </r>
  </si>
  <si>
    <t>隆基绿能年产50GW电池项目</t>
  </si>
  <si>
    <t>制造业</t>
  </si>
  <si>
    <t>前期</t>
  </si>
  <si>
    <r>
      <rPr>
        <sz val="16"/>
        <rFont val="宋体"/>
        <charset val="134"/>
      </rPr>
      <t>新建年产</t>
    </r>
    <r>
      <rPr>
        <sz val="16"/>
        <rFont val="Times New Roman"/>
        <charset val="134"/>
      </rPr>
      <t>50GW</t>
    </r>
    <r>
      <rPr>
        <sz val="16"/>
        <rFont val="宋体"/>
        <charset val="134"/>
      </rPr>
      <t>单高效单晶电池项目及动力站、气体站等厂区生产及办公设施。</t>
    </r>
  </si>
  <si>
    <t>前期手续办理</t>
  </si>
  <si>
    <t>隆基绿能科技股份有限公司</t>
  </si>
  <si>
    <t>泾河新城</t>
  </si>
  <si>
    <t>隆基绿能年产100GW切片项目</t>
  </si>
  <si>
    <r>
      <rPr>
        <sz val="16"/>
        <rFont val="宋体"/>
        <charset val="134"/>
      </rPr>
      <t>新建年产</t>
    </r>
    <r>
      <rPr>
        <sz val="16"/>
        <rFont val="Times New Roman"/>
        <charset val="134"/>
      </rPr>
      <t>100GW</t>
    </r>
    <r>
      <rPr>
        <sz val="16"/>
        <rFont val="宋体"/>
        <charset val="134"/>
      </rPr>
      <t>单晶硅切片项目及附属设施。</t>
    </r>
  </si>
  <si>
    <t>誉鸿锦第三代半导体氮化镓芯片器件建设项目</t>
  </si>
  <si>
    <r>
      <rPr>
        <sz val="16"/>
        <rFont val="宋体"/>
        <charset val="134"/>
      </rPr>
      <t>要建设全息激光器生产线以及射频芯片生产线，主要针对</t>
    </r>
    <r>
      <rPr>
        <sz val="16"/>
        <rFont val="Times New Roman"/>
        <charset val="134"/>
      </rPr>
      <t>GaN</t>
    </r>
    <r>
      <rPr>
        <sz val="16"/>
        <rFont val="宋体"/>
        <charset val="134"/>
      </rPr>
      <t>氮化镓电子材料的外延生产、器件流片及芯片封测。主要生产产品为高性能肖特基二极管（</t>
    </r>
    <r>
      <rPr>
        <sz val="16"/>
        <rFont val="Times New Roman"/>
        <charset val="134"/>
      </rPr>
      <t>SBD</t>
    </r>
    <r>
      <rPr>
        <sz val="16"/>
        <rFont val="宋体"/>
        <charset val="134"/>
      </rPr>
      <t>）、高电子迁移率晶体管（</t>
    </r>
    <r>
      <rPr>
        <sz val="16"/>
        <rFont val="Times New Roman"/>
        <charset val="134"/>
      </rPr>
      <t>HEMT</t>
    </r>
    <r>
      <rPr>
        <sz val="16"/>
        <rFont val="宋体"/>
        <charset val="134"/>
      </rPr>
      <t>）、射频</t>
    </r>
    <r>
      <rPr>
        <sz val="16"/>
        <rFont val="Times New Roman"/>
        <charset val="134"/>
      </rPr>
      <t>/</t>
    </r>
    <r>
      <rPr>
        <sz val="16"/>
        <rFont val="宋体"/>
        <charset val="134"/>
      </rPr>
      <t>功率放大器（</t>
    </r>
    <r>
      <rPr>
        <sz val="16"/>
        <rFont val="Times New Roman"/>
        <charset val="134"/>
      </rPr>
      <t>RF PA</t>
    </r>
    <r>
      <rPr>
        <sz val="16"/>
        <rFont val="宋体"/>
        <charset val="134"/>
      </rPr>
      <t>）、深紫外发光二极管（</t>
    </r>
    <r>
      <rPr>
        <sz val="16"/>
        <rFont val="Times New Roman"/>
        <charset val="134"/>
      </rPr>
      <t>UVC-LED</t>
    </r>
    <r>
      <rPr>
        <sz val="16"/>
        <rFont val="宋体"/>
        <charset val="134"/>
      </rPr>
      <t>）等，主要应用于用于新能源汽车、数据中心、超算中心、</t>
    </r>
    <r>
      <rPr>
        <sz val="16"/>
        <rFont val="Times New Roman"/>
        <charset val="134"/>
      </rPr>
      <t>5G</t>
    </r>
    <r>
      <rPr>
        <sz val="16"/>
        <rFont val="宋体"/>
        <charset val="134"/>
      </rPr>
      <t>通讯及杀菌消毒等领域。</t>
    </r>
  </si>
  <si>
    <t>誉鸿锦材料有限公司</t>
  </si>
  <si>
    <t>陕煤研究院泾河新城新能源产业基地项目（二期）</t>
  </si>
  <si>
    <r>
      <rPr>
        <sz val="16"/>
        <rFont val="宋体"/>
        <charset val="134"/>
      </rPr>
      <t>基地（二期）规划用地</t>
    </r>
    <r>
      <rPr>
        <sz val="16"/>
        <rFont val="Times New Roman"/>
        <charset val="134"/>
      </rPr>
      <t>600</t>
    </r>
    <r>
      <rPr>
        <sz val="16"/>
        <rFont val="宋体"/>
        <charset val="134"/>
      </rPr>
      <t>亩，计划新建</t>
    </r>
    <r>
      <rPr>
        <sz val="16"/>
        <rFont val="Times New Roman"/>
        <charset val="134"/>
      </rPr>
      <t>3.5</t>
    </r>
    <r>
      <rPr>
        <sz val="16"/>
        <rFont val="宋体"/>
        <charset val="134"/>
      </rPr>
      <t>万吨</t>
    </r>
    <r>
      <rPr>
        <sz val="16"/>
        <rFont val="Times New Roman"/>
        <charset val="134"/>
      </rPr>
      <t>/</t>
    </r>
    <r>
      <rPr>
        <sz val="16"/>
        <rFont val="宋体"/>
        <charset val="134"/>
      </rPr>
      <t>年高镍三元前驱体和</t>
    </r>
    <r>
      <rPr>
        <sz val="16"/>
        <rFont val="Times New Roman"/>
        <charset val="134"/>
      </rPr>
      <t>5</t>
    </r>
    <r>
      <rPr>
        <sz val="16"/>
        <rFont val="宋体"/>
        <charset val="134"/>
      </rPr>
      <t>万吨</t>
    </r>
    <r>
      <rPr>
        <sz val="16"/>
        <rFont val="Times New Roman"/>
        <charset val="134"/>
      </rPr>
      <t>/</t>
    </r>
    <r>
      <rPr>
        <sz val="16"/>
        <rFont val="宋体"/>
        <charset val="134"/>
      </rPr>
      <t>年高镍三元正极材料工业化扩能生产线、</t>
    </r>
    <r>
      <rPr>
        <sz val="16"/>
        <rFont val="Times New Roman"/>
        <charset val="134"/>
      </rPr>
      <t>5000</t>
    </r>
    <r>
      <rPr>
        <sz val="16"/>
        <rFont val="宋体"/>
        <charset val="134"/>
      </rPr>
      <t>吨</t>
    </r>
    <r>
      <rPr>
        <sz val="16"/>
        <rFont val="Times New Roman"/>
        <charset val="134"/>
      </rPr>
      <t>/</t>
    </r>
    <r>
      <rPr>
        <sz val="16"/>
        <rFont val="宋体"/>
        <charset val="134"/>
      </rPr>
      <t>年硅基负极材料工业化扩能生产线及配套公用工程和生产管理设施。</t>
    </r>
  </si>
  <si>
    <t>陕西煤业化工技术研究院有限责任公司</t>
  </si>
  <si>
    <t>达闼智能机器人西部产业基地</t>
  </si>
  <si>
    <r>
      <rPr>
        <sz val="16"/>
        <rFont val="宋体"/>
        <charset val="134"/>
      </rPr>
      <t>计划建设生产制造基地、产业研究院、营销运营中心三大板块。一期计划入驻产业园区，预计需租赁厂房面积约</t>
    </r>
    <r>
      <rPr>
        <sz val="16"/>
        <rFont val="Times New Roman"/>
        <charset val="134"/>
      </rPr>
      <t>1.5</t>
    </r>
    <r>
      <rPr>
        <sz val="16"/>
        <rFont val="宋体"/>
        <charset val="134"/>
      </rPr>
      <t>万平米，建设机器人生产线，主要开展人形机器人、清洁机器人、安保机器人、送货机器人等产品的生产组装及测试，一期投资约</t>
    </r>
    <r>
      <rPr>
        <sz val="16"/>
        <rFont val="Times New Roman"/>
        <charset val="134"/>
      </rPr>
      <t>10</t>
    </r>
    <r>
      <rPr>
        <sz val="16"/>
        <rFont val="宋体"/>
        <charset val="134"/>
      </rPr>
      <t>亿元，二期计划自主摘地建厂，用地面积约</t>
    </r>
    <r>
      <rPr>
        <sz val="16"/>
        <rFont val="Times New Roman"/>
        <charset val="134"/>
      </rPr>
      <t>100</t>
    </r>
    <r>
      <rPr>
        <sz val="16"/>
        <rFont val="宋体"/>
        <charset val="134"/>
      </rPr>
      <t>亩，投资约</t>
    </r>
    <r>
      <rPr>
        <sz val="16"/>
        <rFont val="Times New Roman"/>
        <charset val="134"/>
      </rPr>
      <t>10</t>
    </r>
    <r>
      <rPr>
        <sz val="16"/>
        <rFont val="宋体"/>
        <charset val="134"/>
      </rPr>
      <t>亿元，扩产达产后产能约</t>
    </r>
    <r>
      <rPr>
        <sz val="16"/>
        <rFont val="Times New Roman"/>
        <charset val="134"/>
      </rPr>
      <t>6500</t>
    </r>
    <r>
      <rPr>
        <sz val="16"/>
        <rFont val="宋体"/>
        <charset val="134"/>
      </rPr>
      <t>台（套），达产后年产值约</t>
    </r>
    <r>
      <rPr>
        <sz val="16"/>
        <rFont val="Times New Roman"/>
        <charset val="134"/>
      </rPr>
      <t>10</t>
    </r>
    <r>
      <rPr>
        <sz val="16"/>
        <rFont val="宋体"/>
        <charset val="134"/>
      </rPr>
      <t>亿元。</t>
    </r>
  </si>
  <si>
    <t>达闼机器人股份有限公司</t>
  </si>
  <si>
    <t>核安全防护产业基地建设项目</t>
  </si>
  <si>
    <t>一期项目主要建设核辐射监测系统、火灾报警系统、实物保护系统、核医学与工业同位素应用仪器、通信及工业电视监控系统等相关设备生产基地。</t>
  </si>
  <si>
    <t>西安中核核仪器股份有限公司</t>
  </si>
  <si>
    <t>三一重装项目配套用地</t>
  </si>
  <si>
    <r>
      <rPr>
        <sz val="16"/>
        <rFont val="宋体"/>
        <charset val="134"/>
      </rPr>
      <t>规划约</t>
    </r>
    <r>
      <rPr>
        <sz val="16"/>
        <rFont val="Times New Roman"/>
        <charset val="134"/>
      </rPr>
      <t>250</t>
    </r>
    <r>
      <rPr>
        <sz val="16"/>
        <rFont val="宋体"/>
        <charset val="134"/>
      </rPr>
      <t>亩住宅用地作为装配式建筑试点，示范项目用地与制造业项目工业用地等比例同期提供，作为后期三一重装项目配套用地。</t>
    </r>
  </si>
  <si>
    <t>规划约250亩住宅用地作为装配式建筑试点</t>
  </si>
  <si>
    <t>三一重装国际控股有限公司</t>
  </si>
  <si>
    <t>沣西新城</t>
  </si>
  <si>
    <t>临空智慧云港（三期）</t>
  </si>
  <si>
    <r>
      <rPr>
        <sz val="16"/>
        <rFont val="宋体"/>
        <charset val="134"/>
      </rPr>
      <t>总建筑面积约</t>
    </r>
    <r>
      <rPr>
        <sz val="16"/>
        <rFont val="Times New Roman"/>
        <charset val="134"/>
      </rPr>
      <t>20.9</t>
    </r>
    <r>
      <rPr>
        <sz val="16"/>
        <rFont val="宋体"/>
        <charset val="134"/>
      </rPr>
      <t>万平方米，该项目为电子信息类产业园，建设内容主要包括：标准厂房、定制厂房、配套综合楼、机械停车楼及配套用房等功能。</t>
    </r>
  </si>
  <si>
    <t>办理前期手续，力争开工建设</t>
  </si>
  <si>
    <t>陕西长安现代产业发展有限公司</t>
  </si>
  <si>
    <t>空港新城</t>
  </si>
  <si>
    <t>汇川技术西部研发中心及储能设备制造基地项目</t>
  </si>
  <si>
    <t>主要建设工业自动化软硬件、新能源汽车动力总成、储能设备等。</t>
  </si>
  <si>
    <t>进行前期手续办理</t>
  </si>
  <si>
    <t>深圳市汇川技术股份有限公司</t>
  </si>
  <si>
    <t>沣东新城</t>
  </si>
  <si>
    <t>泛德音乐西北总部项目</t>
  </si>
  <si>
    <t>主要建设智慧钢琴制造中心、学校社区运营中心及音乐研发与创业孵化中心。</t>
  </si>
  <si>
    <t>上海兰森公司</t>
  </si>
  <si>
    <t>瀚锐氢能有机液态储氢技术暨氢储能产业化综合示范基地</t>
  </si>
  <si>
    <t>液态有机储氢材料开发与产业化及与之配套的辅助材料、设备、装置、装备、系统开发与产业化。液态有机储氢材料产品及工艺包、多种应用系统。</t>
  </si>
  <si>
    <t>西咸新区泾河新城瀚锐氢能科技有限公司</t>
  </si>
  <si>
    <t>创普斯新能源材料基地二期</t>
  </si>
  <si>
    <r>
      <rPr>
        <sz val="16"/>
        <rFont val="宋体"/>
        <charset val="134"/>
      </rPr>
      <t>建设年产量</t>
    </r>
    <r>
      <rPr>
        <sz val="16"/>
        <rFont val="Times New Roman"/>
        <charset val="134"/>
      </rPr>
      <t>2</t>
    </r>
    <r>
      <rPr>
        <sz val="16"/>
        <rFont val="宋体"/>
        <charset val="134"/>
      </rPr>
      <t>万吨磷酸铁锂生产线，</t>
    </r>
    <r>
      <rPr>
        <sz val="16"/>
        <rFont val="Times New Roman"/>
        <charset val="134"/>
      </rPr>
      <t>0.2GWh/</t>
    </r>
    <r>
      <rPr>
        <sz val="16"/>
        <rFont val="宋体"/>
        <charset val="134"/>
      </rPr>
      <t>年储能</t>
    </r>
    <r>
      <rPr>
        <sz val="16"/>
        <rFont val="Times New Roman"/>
        <charset val="134"/>
      </rPr>
      <t>pack</t>
    </r>
    <r>
      <rPr>
        <sz val="16"/>
        <rFont val="宋体"/>
        <charset val="134"/>
      </rPr>
      <t>生产线。</t>
    </r>
  </si>
  <si>
    <t>创普斯新能源科技有限公司</t>
  </si>
  <si>
    <t>星速人工智能科技创新制造产业基地项目</t>
  </si>
  <si>
    <t>主要建设人工智能产业研发设计中心、生产制造基地、产业孵化器、智慧运营平台等四个板块。</t>
  </si>
  <si>
    <t>横琴星速机器人有限公司</t>
  </si>
  <si>
    <t>乐士源特种小动力电池及储能电池项目（二期）</t>
  </si>
  <si>
    <r>
      <rPr>
        <sz val="16"/>
        <rFont val="宋体"/>
        <charset val="134"/>
      </rPr>
      <t>建设智能化特种小动力电池及储能电池生产基地。项目分两期建设，其中，项目二期主要生产</t>
    </r>
    <r>
      <rPr>
        <sz val="16"/>
        <rFont val="Times New Roman"/>
        <charset val="134"/>
      </rPr>
      <t>2GWh</t>
    </r>
    <r>
      <rPr>
        <sz val="16"/>
        <rFont val="宋体"/>
        <charset val="134"/>
      </rPr>
      <t>储能电池。</t>
    </r>
  </si>
  <si>
    <t>江苏乐士源新能源科技有限公司</t>
  </si>
  <si>
    <t>同力重工新能源自卸车生产基地项目</t>
  </si>
  <si>
    <r>
      <rPr>
        <sz val="16"/>
        <rFont val="宋体"/>
        <charset val="134"/>
      </rPr>
      <t>总建筑面积</t>
    </r>
    <r>
      <rPr>
        <sz val="16"/>
        <rFont val="Times New Roman"/>
        <charset val="134"/>
      </rPr>
      <t>6.3</t>
    </r>
    <r>
      <rPr>
        <sz val="16"/>
        <rFont val="宋体"/>
        <charset val="134"/>
      </rPr>
      <t>万平方米，主要建设非公路自卸车生产线、纯电动矿用车生产线、核心零部件生产线及配套用房。</t>
    </r>
  </si>
  <si>
    <t>陕西同力重工股份有限公司</t>
  </si>
  <si>
    <t>南斗星中高端基站天线生产基地项目</t>
  </si>
  <si>
    <t>项目将布局包括通讯基站天线、龙伯透镜天线、车载天线的研发、生产、测试及办公等功能片区。</t>
  </si>
  <si>
    <t>深圳市南斗星科技有限公司</t>
  </si>
  <si>
    <t>中茂碲化镉薄膜光伏研发生产项目</t>
  </si>
  <si>
    <r>
      <rPr>
        <sz val="16"/>
        <rFont val="宋体"/>
        <charset val="134"/>
      </rPr>
      <t>占地</t>
    </r>
    <r>
      <rPr>
        <sz val="16"/>
        <rFont val="Times New Roman"/>
        <charset val="134"/>
      </rPr>
      <t>80</t>
    </r>
    <r>
      <rPr>
        <sz val="16"/>
        <rFont val="宋体"/>
        <charset val="134"/>
      </rPr>
      <t>亩，主要建设内容包括薄膜光伏组件生产制造车间、薄膜光伏装配式建筑构件生产制造车间、研发中心、后勤中心。</t>
    </r>
  </si>
  <si>
    <t>秦汉新城文旅和大健康产业发展部</t>
  </si>
  <si>
    <t>罗普特人工智能产业基地</t>
  </si>
  <si>
    <r>
      <rPr>
        <sz val="16"/>
        <rFont val="宋体"/>
        <charset val="134"/>
      </rPr>
      <t>项目计划落地城市创新研究院和人工智能产业基地两个部分。其中城市创新研究院计划入驻泾河湾院士科创区；人工智能产业基地一期计划租赁泾河新城智创产业园厂房，面积约</t>
    </r>
    <r>
      <rPr>
        <sz val="16"/>
        <rFont val="Times New Roman"/>
        <charset val="134"/>
      </rPr>
      <t>0.3</t>
    </r>
    <r>
      <rPr>
        <sz val="16"/>
        <rFont val="宋体"/>
        <charset val="134"/>
      </rPr>
      <t>万平方米。二期计划购置土地，占地约</t>
    </r>
    <r>
      <rPr>
        <sz val="16"/>
        <rFont val="Times New Roman"/>
        <charset val="134"/>
      </rPr>
      <t>50</t>
    </r>
    <r>
      <rPr>
        <sz val="16"/>
        <rFont val="宋体"/>
        <charset val="134"/>
      </rPr>
      <t>亩，总建面约</t>
    </r>
    <r>
      <rPr>
        <sz val="16"/>
        <rFont val="Times New Roman"/>
        <charset val="134"/>
      </rPr>
      <t>8</t>
    </r>
    <r>
      <rPr>
        <sz val="16"/>
        <rFont val="宋体"/>
        <charset val="134"/>
      </rPr>
      <t>万平方米。</t>
    </r>
  </si>
  <si>
    <t>罗普特（厦门）投资管理有限公司</t>
  </si>
  <si>
    <t>创维智能家居家电产业注塑件配套项目</t>
  </si>
  <si>
    <r>
      <rPr>
        <sz val="16"/>
        <rFont val="宋体"/>
        <charset val="134"/>
      </rPr>
      <t>通过加热、倒模、液压、烘料等一系列注塑工艺成型产品，生产机顶盒、智能电子、路由器、通讯电子、汽车零部件等产品注塑配件，规划年产注塑产品</t>
    </r>
    <r>
      <rPr>
        <sz val="16"/>
        <rFont val="Times New Roman"/>
        <charset val="134"/>
      </rPr>
      <t>2</t>
    </r>
    <r>
      <rPr>
        <sz val="16"/>
        <rFont val="宋体"/>
        <charset val="134"/>
      </rPr>
      <t>万吨。</t>
    </r>
  </si>
  <si>
    <t>台州海瑞塑料有限公司</t>
  </si>
  <si>
    <t>秦创原·新能源智能商用整车制造项目</t>
  </si>
  <si>
    <r>
      <rPr>
        <sz val="16"/>
        <rFont val="宋体"/>
        <charset val="134"/>
      </rPr>
      <t>逐步打造成为陕汽第三整车工厂。力争</t>
    </r>
    <r>
      <rPr>
        <sz val="16"/>
        <rFont val="Times New Roman"/>
        <charset val="134"/>
      </rPr>
      <t>3-5</t>
    </r>
    <r>
      <rPr>
        <sz val="16"/>
        <rFont val="宋体"/>
        <charset val="134"/>
      </rPr>
      <t>年实现新能源整车产品产销过万辆，实现国内上市。</t>
    </r>
  </si>
  <si>
    <t>德创未来汽车科技有限公司</t>
  </si>
  <si>
    <t>秦创原·腾云国际产投中心项目.</t>
  </si>
  <si>
    <r>
      <rPr>
        <sz val="16"/>
        <rFont val="宋体"/>
        <charset val="134"/>
      </rPr>
      <t>总建筑面积约</t>
    </r>
    <r>
      <rPr>
        <sz val="16"/>
        <rFont val="Times New Roman"/>
        <charset val="134"/>
      </rPr>
      <t>18</t>
    </r>
    <r>
      <rPr>
        <sz val="16"/>
        <rFont val="宋体"/>
        <charset val="134"/>
      </rPr>
      <t>万平方米，建设国际化企业生产、研发、办公为使用需求的现代化产业园区，内容包括企业总部区、研发办公区、高标准生成区、现代化配套区。</t>
    </r>
  </si>
  <si>
    <t>北京腾云创易科技发展有限公司</t>
  </si>
  <si>
    <t>气象环境整装（军民融合）产业园 项目.</t>
  </si>
  <si>
    <t>打造军民两用气象雷达、消雾装备系统研发、测试的生产中心和专业气象服务领域上下游产业的气象产业园。</t>
  </si>
  <si>
    <t>陕西兴源御天气象科技股份有限公司</t>
  </si>
  <si>
    <t>泾河丰茂智能制造产业园</t>
  </si>
  <si>
    <r>
      <rPr>
        <sz val="16"/>
        <rFont val="宋体"/>
        <charset val="134"/>
      </rPr>
      <t>建筑面积约</t>
    </r>
    <r>
      <rPr>
        <sz val="16"/>
        <rFont val="Times New Roman"/>
        <charset val="134"/>
      </rPr>
      <t>7.2</t>
    </r>
    <r>
      <rPr>
        <sz val="16"/>
        <rFont val="宋体"/>
        <charset val="134"/>
      </rPr>
      <t>万平方米，其中工业楼宇</t>
    </r>
    <r>
      <rPr>
        <sz val="16"/>
        <rFont val="Times New Roman"/>
        <charset val="134"/>
      </rPr>
      <t>4.1</t>
    </r>
    <r>
      <rPr>
        <sz val="16"/>
        <rFont val="宋体"/>
        <charset val="134"/>
      </rPr>
      <t>万平方米、重工厂房</t>
    </r>
    <r>
      <rPr>
        <sz val="16"/>
        <rFont val="Times New Roman"/>
        <charset val="134"/>
      </rPr>
      <t>0.6</t>
    </r>
    <r>
      <rPr>
        <sz val="16"/>
        <rFont val="宋体"/>
        <charset val="134"/>
      </rPr>
      <t>万平方米、企业总部</t>
    </r>
    <r>
      <rPr>
        <sz val="16"/>
        <rFont val="Times New Roman"/>
        <charset val="134"/>
      </rPr>
      <t>0.9</t>
    </r>
    <r>
      <rPr>
        <sz val="16"/>
        <rFont val="宋体"/>
        <charset val="134"/>
      </rPr>
      <t>万平方米、产业配套研发中心</t>
    </r>
    <r>
      <rPr>
        <sz val="16"/>
        <rFont val="Times New Roman"/>
        <charset val="134"/>
      </rPr>
      <t>1.6</t>
    </r>
    <r>
      <rPr>
        <sz val="16"/>
        <rFont val="宋体"/>
        <charset val="134"/>
      </rPr>
      <t>万平方米。建成后年产值预计达到</t>
    </r>
    <r>
      <rPr>
        <sz val="16"/>
        <rFont val="Times New Roman"/>
        <charset val="134"/>
      </rPr>
      <t>10</t>
    </r>
    <r>
      <rPr>
        <sz val="16"/>
        <rFont val="宋体"/>
        <charset val="134"/>
      </rPr>
      <t>亿元，预计年利税</t>
    </r>
    <r>
      <rPr>
        <sz val="16"/>
        <rFont val="Times New Roman"/>
        <charset val="134"/>
      </rPr>
      <t>4800</t>
    </r>
    <r>
      <rPr>
        <sz val="16"/>
        <rFont val="宋体"/>
        <charset val="134"/>
      </rPr>
      <t>万元，带动就业</t>
    </r>
    <r>
      <rPr>
        <sz val="16"/>
        <rFont val="Times New Roman"/>
        <charset val="134"/>
      </rPr>
      <t>1700</t>
    </r>
    <r>
      <rPr>
        <sz val="16"/>
        <rFont val="宋体"/>
        <charset val="134"/>
      </rPr>
      <t>人。</t>
    </r>
  </si>
  <si>
    <t>西安丰茂臣通科技园运营发展有限公司</t>
  </si>
  <si>
    <t>双碳智造园一期 项目</t>
  </si>
  <si>
    <r>
      <rPr>
        <sz val="16"/>
        <rFont val="宋体"/>
        <charset val="134"/>
      </rPr>
      <t>占地</t>
    </r>
    <r>
      <rPr>
        <sz val="16"/>
        <rFont val="Times New Roman"/>
        <charset val="134"/>
      </rPr>
      <t>165</t>
    </r>
    <r>
      <rPr>
        <sz val="16"/>
        <rFont val="宋体"/>
        <charset val="134"/>
      </rPr>
      <t>亩，总建筑面积约</t>
    </r>
    <r>
      <rPr>
        <sz val="16"/>
        <rFont val="Times New Roman"/>
        <charset val="134"/>
      </rPr>
      <t>11</t>
    </r>
    <r>
      <rPr>
        <sz val="16"/>
        <rFont val="宋体"/>
        <charset val="134"/>
      </rPr>
      <t>万平方米，建设内容为工业厂房、配套行政办公及生活服务设施等。</t>
    </r>
  </si>
  <si>
    <t>陕西沣西新城投资发展有限公司</t>
  </si>
  <si>
    <t>茯茶工业产业园</t>
  </si>
  <si>
    <t>规划占地200亩，该项目为产业仓储物流集散为主，带动周边产业，集原材料、分拣、检验检测、加工生产、包装销售展示为一体的综合产业园；项目定位为茯茶文旅样板综合试点，以点带面，打造一站式产业链体验茯茶品牌文化产业园。</t>
  </si>
  <si>
    <t>西咸新区泾河新城科技文旅产业集团有限公司</t>
  </si>
  <si>
    <t>汇隆新能源锂电池新材料生产基地</t>
  </si>
  <si>
    <r>
      <rPr>
        <sz val="16"/>
        <rFont val="宋体"/>
        <charset val="134"/>
      </rPr>
      <t>总建筑面积</t>
    </r>
    <r>
      <rPr>
        <sz val="16"/>
        <rFont val="Times New Roman"/>
        <charset val="134"/>
      </rPr>
      <t>3.8</t>
    </r>
    <r>
      <rPr>
        <sz val="16"/>
        <rFont val="宋体"/>
        <charset val="134"/>
      </rPr>
      <t>万平方米，主要建设锂电池新材料研发中心及实验室、新能源新材料及储能锂电池生产车间。</t>
    </r>
  </si>
  <si>
    <t>开展前期手续办理</t>
  </si>
  <si>
    <t>陕西晶泰新能源科技有限公司</t>
  </si>
  <si>
    <t>巨浪精密总部基地</t>
  </si>
  <si>
    <t>主要建设数控车床研发、设计、生产和销售中心，初步形成较完整的高端数控机床开发平台和制造平台。</t>
  </si>
  <si>
    <t>力争2023年底开工建设</t>
  </si>
  <si>
    <r>
      <rPr>
        <b/>
        <sz val="16"/>
        <rFont val="宋体"/>
        <charset val="134"/>
      </rPr>
      <t>（二）、战略性新兴产业</t>
    </r>
    <r>
      <rPr>
        <b/>
        <sz val="16"/>
        <rFont val="Times New Roman"/>
        <charset val="134"/>
      </rPr>
      <t>(39</t>
    </r>
    <r>
      <rPr>
        <b/>
        <sz val="16"/>
        <rFont val="宋体"/>
        <charset val="134"/>
      </rPr>
      <t>个</t>
    </r>
    <r>
      <rPr>
        <b/>
        <sz val="16"/>
        <rFont val="Times New Roman"/>
        <charset val="134"/>
      </rPr>
      <t>)</t>
    </r>
  </si>
  <si>
    <r>
      <rPr>
        <sz val="16"/>
        <rFont val="宋体"/>
        <charset val="134"/>
      </rPr>
      <t>中国丝路科创谷起步区项目（</t>
    </r>
    <r>
      <rPr>
        <sz val="16"/>
        <rFont val="Times New Roman"/>
        <charset val="134"/>
      </rPr>
      <t>1</t>
    </r>
    <r>
      <rPr>
        <sz val="16"/>
        <rFont val="宋体"/>
        <charset val="134"/>
      </rPr>
      <t>、</t>
    </r>
    <r>
      <rPr>
        <sz val="16"/>
        <rFont val="Times New Roman"/>
        <charset val="134"/>
      </rPr>
      <t>3</t>
    </r>
    <r>
      <rPr>
        <sz val="16"/>
        <rFont val="宋体"/>
        <charset val="134"/>
      </rPr>
      <t>、</t>
    </r>
    <r>
      <rPr>
        <sz val="16"/>
        <rFont val="Times New Roman"/>
        <charset val="134"/>
      </rPr>
      <t>7</t>
    </r>
    <r>
      <rPr>
        <sz val="16"/>
        <rFont val="宋体"/>
        <charset val="134"/>
      </rPr>
      <t>、</t>
    </r>
    <r>
      <rPr>
        <sz val="16"/>
        <rFont val="Times New Roman"/>
        <charset val="134"/>
      </rPr>
      <t>8</t>
    </r>
    <r>
      <rPr>
        <sz val="16"/>
        <rFont val="宋体"/>
        <charset val="134"/>
      </rPr>
      <t>单元）</t>
    </r>
  </si>
  <si>
    <r>
      <rPr>
        <sz val="16"/>
        <rFont val="宋体"/>
        <charset val="134"/>
      </rPr>
      <t>战略性新兴产业</t>
    </r>
  </si>
  <si>
    <r>
      <rPr>
        <sz val="16"/>
        <rFont val="宋体"/>
        <charset val="134"/>
      </rPr>
      <t>西咸新区丝路科元建设有限公司</t>
    </r>
  </si>
  <si>
    <r>
      <rPr>
        <sz val="16"/>
        <rFont val="宋体"/>
        <charset val="134"/>
      </rPr>
      <t>主要建设科技孵化产业园区，重点承接交大等高等院校科研成果转孵化，包含研发办公楼（孵化器、加速器）、商业、文化中心等相关配套设施。</t>
    </r>
  </si>
  <si>
    <r>
      <rPr>
        <sz val="16"/>
        <rFont val="宋体"/>
        <charset val="134"/>
      </rPr>
      <t>完成主体建设，达到交付条件</t>
    </r>
  </si>
  <si>
    <r>
      <rPr>
        <sz val="16"/>
        <rFont val="宋体"/>
        <charset val="134"/>
      </rPr>
      <t>科技创新和新经济局</t>
    </r>
  </si>
  <si>
    <r>
      <rPr>
        <sz val="16"/>
        <rFont val="宋体"/>
        <charset val="134"/>
      </rPr>
      <t>舒亮</t>
    </r>
  </si>
  <si>
    <r>
      <rPr>
        <sz val="16"/>
        <rFont val="宋体"/>
        <charset val="134"/>
      </rPr>
      <t>丝路国际水务科创园</t>
    </r>
  </si>
  <si>
    <t>陕西省水务集团</t>
  </si>
  <si>
    <r>
      <rPr>
        <sz val="16"/>
        <rFont val="宋体"/>
        <charset val="134"/>
      </rPr>
      <t>占地</t>
    </r>
    <r>
      <rPr>
        <sz val="16"/>
        <rFont val="Times New Roman"/>
        <charset val="134"/>
      </rPr>
      <t>400</t>
    </r>
    <r>
      <rPr>
        <sz val="16"/>
        <rFont val="宋体"/>
        <charset val="134"/>
      </rPr>
      <t>亩，采用</t>
    </r>
    <r>
      <rPr>
        <sz val="16"/>
        <rFont val="Times New Roman"/>
        <charset val="134"/>
      </rPr>
      <t>“</t>
    </r>
    <r>
      <rPr>
        <sz val="16"/>
        <rFont val="宋体"/>
        <charset val="134"/>
      </rPr>
      <t>投资、建设、运营一体化</t>
    </r>
    <r>
      <rPr>
        <sz val="16"/>
        <rFont val="Times New Roman"/>
        <charset val="134"/>
      </rPr>
      <t>”</t>
    </r>
    <r>
      <rPr>
        <sz val="16"/>
        <rFont val="宋体"/>
        <charset val="134"/>
      </rPr>
      <t>模式，并与中关村科技产业园运营团队联合管理运营。计划落地陕西省水务集团总部、中化学建设投资集团西北区域总部；计划引入科技研发院所</t>
    </r>
    <r>
      <rPr>
        <sz val="16"/>
        <rFont val="Times New Roman"/>
        <charset val="134"/>
      </rPr>
      <t>10</t>
    </r>
    <r>
      <rPr>
        <sz val="16"/>
        <rFont val="宋体"/>
        <charset val="134"/>
      </rPr>
      <t>余家；引入涉水高端制造企业</t>
    </r>
    <r>
      <rPr>
        <sz val="16"/>
        <rFont val="Times New Roman"/>
        <charset val="134"/>
      </rPr>
      <t>60</t>
    </r>
    <r>
      <rPr>
        <sz val="16"/>
        <rFont val="宋体"/>
        <charset val="134"/>
      </rPr>
      <t>余家；建设智慧水务大数据管理中心；打造水务科技产品会展。</t>
    </r>
  </si>
  <si>
    <r>
      <rPr>
        <sz val="16"/>
        <rFont val="宋体"/>
        <charset val="134"/>
      </rPr>
      <t>项目工业一期工程主体工程（</t>
    </r>
    <r>
      <rPr>
        <sz val="16"/>
        <rFont val="Times New Roman"/>
        <charset val="134"/>
      </rPr>
      <t>D1</t>
    </r>
    <r>
      <rPr>
        <sz val="16"/>
        <rFont val="宋体"/>
        <charset val="134"/>
      </rPr>
      <t>、</t>
    </r>
    <r>
      <rPr>
        <sz val="16"/>
        <rFont val="Times New Roman"/>
        <charset val="134"/>
      </rPr>
      <t>D2</t>
    </r>
    <r>
      <rPr>
        <sz val="16"/>
        <rFont val="宋体"/>
        <charset val="134"/>
      </rPr>
      <t>厂房、</t>
    </r>
    <r>
      <rPr>
        <sz val="16"/>
        <rFont val="Times New Roman"/>
        <charset val="134"/>
      </rPr>
      <t>A1</t>
    </r>
    <r>
      <rPr>
        <sz val="16"/>
        <rFont val="宋体"/>
        <charset val="134"/>
      </rPr>
      <t>综合科研楼）建设完成，达到验收交付条件；项目工业二期整体配套设施及室外管网工程完成</t>
    </r>
    <r>
      <rPr>
        <sz val="16"/>
        <rFont val="Times New Roman"/>
        <charset val="134"/>
      </rPr>
      <t>50%</t>
    </r>
    <r>
      <rPr>
        <sz val="16"/>
        <rFont val="宋体"/>
        <charset val="134"/>
      </rPr>
      <t>；商务一期工程开工建设，一期地下工程完成</t>
    </r>
    <r>
      <rPr>
        <sz val="16"/>
        <rFont val="Times New Roman"/>
        <charset val="134"/>
      </rPr>
      <t>30%</t>
    </r>
  </si>
  <si>
    <t>上合国家工业互联网产业中心</t>
  </si>
  <si>
    <t>陕西信唐智创空港建设有限公司</t>
  </si>
  <si>
    <r>
      <rPr>
        <sz val="16"/>
        <rFont val="宋体"/>
        <charset val="134"/>
      </rPr>
      <t>占地</t>
    </r>
    <r>
      <rPr>
        <sz val="16"/>
        <rFont val="Times New Roman"/>
        <charset val="134"/>
      </rPr>
      <t>80</t>
    </r>
    <r>
      <rPr>
        <sz val="16"/>
        <rFont val="宋体"/>
        <charset val="134"/>
      </rPr>
      <t>亩，主要建设微基站射频单元制造车间、封测车间、整机组装车间等厂房、创新展厅及配套设施合计</t>
    </r>
    <r>
      <rPr>
        <sz val="16"/>
        <rFont val="Times New Roman"/>
        <charset val="134"/>
      </rPr>
      <t>8</t>
    </r>
    <r>
      <rPr>
        <sz val="16"/>
        <rFont val="宋体"/>
        <charset val="134"/>
      </rPr>
      <t>万平方米。</t>
    </r>
  </si>
  <si>
    <r>
      <rPr>
        <sz val="16"/>
        <rFont val="宋体"/>
        <charset val="134"/>
      </rPr>
      <t>沣东国际智能科创园</t>
    </r>
  </si>
  <si>
    <t>西安统筹科技发展有限公司</t>
  </si>
  <si>
    <r>
      <rPr>
        <sz val="16"/>
        <rFont val="宋体"/>
        <charset val="134"/>
      </rPr>
      <t>占地</t>
    </r>
    <r>
      <rPr>
        <sz val="16"/>
        <rFont val="Times New Roman"/>
        <charset val="134"/>
      </rPr>
      <t>86</t>
    </r>
    <r>
      <rPr>
        <sz val="16"/>
        <rFont val="宋体"/>
        <charset val="134"/>
      </rPr>
      <t>亩，总建筑面积</t>
    </r>
    <r>
      <rPr>
        <sz val="16"/>
        <rFont val="Times New Roman"/>
        <charset val="134"/>
      </rPr>
      <t>20</t>
    </r>
    <r>
      <rPr>
        <sz val="16"/>
        <rFont val="宋体"/>
        <charset val="134"/>
      </rPr>
      <t>万平方米，拟建</t>
    </r>
    <r>
      <rPr>
        <sz val="16"/>
        <rFont val="Times New Roman"/>
        <charset val="134"/>
      </rPr>
      <t>5</t>
    </r>
    <r>
      <rPr>
        <sz val="16"/>
        <rFont val="宋体"/>
        <charset val="134"/>
      </rPr>
      <t>栋高层和</t>
    </r>
    <r>
      <rPr>
        <sz val="16"/>
        <rFont val="Times New Roman"/>
        <charset val="134"/>
      </rPr>
      <t>3</t>
    </r>
    <r>
      <rPr>
        <sz val="16"/>
        <rFont val="宋体"/>
        <charset val="134"/>
      </rPr>
      <t>栋多层的科研办公楼及配套服务设施。</t>
    </r>
  </si>
  <si>
    <r>
      <rPr>
        <sz val="16"/>
        <rFont val="宋体"/>
        <charset val="134"/>
      </rPr>
      <t>主体封顶</t>
    </r>
  </si>
  <si>
    <r>
      <rPr>
        <sz val="16"/>
        <rFont val="宋体"/>
        <charset val="134"/>
      </rPr>
      <t>自贸蓝湾一区产业园</t>
    </r>
  </si>
  <si>
    <t>陕西空港自贸产业发展公司</t>
  </si>
  <si>
    <r>
      <rPr>
        <sz val="16"/>
        <rFont val="宋体"/>
        <charset val="134"/>
      </rPr>
      <t>占地面积</t>
    </r>
    <r>
      <rPr>
        <sz val="16"/>
        <rFont val="Times New Roman"/>
        <charset val="134"/>
      </rPr>
      <t>151</t>
    </r>
    <r>
      <rPr>
        <sz val="16"/>
        <rFont val="宋体"/>
        <charset val="134"/>
      </rPr>
      <t>亩</t>
    </r>
    <r>
      <rPr>
        <sz val="16"/>
        <rFont val="Times New Roman"/>
        <charset val="134"/>
      </rPr>
      <t>,</t>
    </r>
    <r>
      <rPr>
        <sz val="16"/>
        <rFont val="宋体"/>
        <charset val="134"/>
      </rPr>
      <t>总投资</t>
    </r>
    <r>
      <rPr>
        <sz val="16"/>
        <rFont val="Times New Roman"/>
        <charset val="134"/>
      </rPr>
      <t>17.3</t>
    </r>
    <r>
      <rPr>
        <sz val="16"/>
        <rFont val="宋体"/>
        <charset val="134"/>
      </rPr>
      <t>亿元，总建筑面积</t>
    </r>
    <r>
      <rPr>
        <sz val="16"/>
        <rFont val="Times New Roman"/>
        <charset val="134"/>
      </rPr>
      <t>20</t>
    </r>
    <r>
      <rPr>
        <sz val="16"/>
        <rFont val="宋体"/>
        <charset val="134"/>
      </rPr>
      <t>万平方米（地上</t>
    </r>
    <r>
      <rPr>
        <sz val="16"/>
        <rFont val="Times New Roman"/>
        <charset val="134"/>
      </rPr>
      <t>15</t>
    </r>
    <r>
      <rPr>
        <sz val="16"/>
        <rFont val="宋体"/>
        <charset val="134"/>
      </rPr>
      <t>万平方米，地下</t>
    </r>
    <r>
      <rPr>
        <sz val="16"/>
        <rFont val="Times New Roman"/>
        <charset val="134"/>
      </rPr>
      <t>5</t>
    </r>
    <r>
      <rPr>
        <sz val="16"/>
        <rFont val="宋体"/>
        <charset val="134"/>
      </rPr>
      <t>万平方米），主要建设内容有厂房、办公楼、配套商业、实训楼、会议展厅和地下室等。</t>
    </r>
  </si>
  <si>
    <r>
      <rPr>
        <sz val="16"/>
        <rFont val="宋体"/>
        <charset val="134"/>
      </rPr>
      <t>秦创原创新生态城（一期）</t>
    </r>
  </si>
  <si>
    <r>
      <rPr>
        <sz val="16"/>
        <rFont val="宋体"/>
        <charset val="134"/>
      </rPr>
      <t>西咸文旅</t>
    </r>
  </si>
  <si>
    <r>
      <rPr>
        <sz val="16"/>
        <rFont val="宋体"/>
        <charset val="134"/>
      </rPr>
      <t>占地</t>
    </r>
    <r>
      <rPr>
        <sz val="16"/>
        <rFont val="Times New Roman"/>
        <charset val="134"/>
      </rPr>
      <t>64</t>
    </r>
    <r>
      <rPr>
        <sz val="16"/>
        <rFont val="宋体"/>
        <charset val="134"/>
      </rPr>
      <t>亩，总建筑面积</t>
    </r>
    <r>
      <rPr>
        <sz val="16"/>
        <rFont val="Times New Roman"/>
        <charset val="134"/>
      </rPr>
      <t>17</t>
    </r>
    <r>
      <rPr>
        <sz val="16"/>
        <rFont val="宋体"/>
        <charset val="134"/>
      </rPr>
      <t>万平方米，主要建设</t>
    </r>
    <r>
      <rPr>
        <sz val="16"/>
        <rFont val="Times New Roman"/>
        <charset val="134"/>
      </rPr>
      <t>8</t>
    </r>
    <r>
      <rPr>
        <sz val="16"/>
        <rFont val="宋体"/>
        <charset val="134"/>
      </rPr>
      <t>栋科技研发楼。</t>
    </r>
  </si>
  <si>
    <t>2021
-
2025</t>
  </si>
  <si>
    <r>
      <rPr>
        <sz val="16"/>
        <rFont val="宋体"/>
        <charset val="134"/>
      </rPr>
      <t>开展</t>
    </r>
    <r>
      <rPr>
        <sz val="16"/>
        <rFont val="Times New Roman"/>
        <charset val="134"/>
      </rPr>
      <t>3#</t>
    </r>
    <r>
      <rPr>
        <sz val="16"/>
        <rFont val="宋体"/>
        <charset val="134"/>
      </rPr>
      <t>、</t>
    </r>
    <r>
      <rPr>
        <sz val="16"/>
        <rFont val="Times New Roman"/>
        <charset val="134"/>
      </rPr>
      <t>5#</t>
    </r>
    <r>
      <rPr>
        <sz val="16"/>
        <rFont val="宋体"/>
        <charset val="134"/>
      </rPr>
      <t>、</t>
    </r>
    <r>
      <rPr>
        <sz val="16"/>
        <rFont val="Times New Roman"/>
        <charset val="134"/>
      </rPr>
      <t>8#</t>
    </r>
    <r>
      <rPr>
        <sz val="16"/>
        <rFont val="宋体"/>
        <charset val="134"/>
      </rPr>
      <t>、</t>
    </r>
    <r>
      <rPr>
        <sz val="16"/>
        <rFont val="Times New Roman"/>
        <charset val="134"/>
      </rPr>
      <t>9#</t>
    </r>
    <r>
      <rPr>
        <sz val="16"/>
        <rFont val="宋体"/>
        <charset val="134"/>
      </rPr>
      <t>、</t>
    </r>
    <r>
      <rPr>
        <sz val="16"/>
        <rFont val="Times New Roman"/>
        <charset val="134"/>
      </rPr>
      <t>10#</t>
    </r>
    <r>
      <rPr>
        <sz val="16"/>
        <rFont val="宋体"/>
        <charset val="134"/>
      </rPr>
      <t>、</t>
    </r>
    <r>
      <rPr>
        <sz val="16"/>
        <rFont val="Times New Roman"/>
        <charset val="134"/>
      </rPr>
      <t>13#</t>
    </r>
    <r>
      <rPr>
        <sz val="16"/>
        <rFont val="宋体"/>
        <charset val="134"/>
      </rPr>
      <t>、</t>
    </r>
    <r>
      <rPr>
        <sz val="16"/>
        <rFont val="Times New Roman"/>
        <charset val="134"/>
      </rPr>
      <t>14#</t>
    </r>
    <r>
      <rPr>
        <sz val="16"/>
        <rFont val="宋体"/>
        <charset val="134"/>
      </rPr>
      <t>楼外立面施工</t>
    </r>
  </si>
  <si>
    <r>
      <rPr>
        <sz val="16"/>
        <rFont val="宋体"/>
        <charset val="134"/>
      </rPr>
      <t>西咸集团</t>
    </r>
  </si>
  <si>
    <t>舒亮</t>
  </si>
  <si>
    <r>
      <rPr>
        <sz val="16"/>
        <rFont val="宋体"/>
        <charset val="134"/>
      </rPr>
      <t>曹家滩创新中心项目</t>
    </r>
  </si>
  <si>
    <t>陕西西咸新区沣西发展集团有限公司</t>
  </si>
  <si>
    <r>
      <rPr>
        <sz val="16"/>
        <rFont val="宋体"/>
        <charset val="134"/>
      </rPr>
      <t>占地</t>
    </r>
    <r>
      <rPr>
        <sz val="16"/>
        <rFont val="Times New Roman"/>
        <charset val="134"/>
      </rPr>
      <t>63</t>
    </r>
    <r>
      <rPr>
        <sz val="16"/>
        <rFont val="宋体"/>
        <charset val="134"/>
      </rPr>
      <t>亩，总建筑面积</t>
    </r>
    <r>
      <rPr>
        <sz val="16"/>
        <rFont val="Times New Roman"/>
        <charset val="134"/>
      </rPr>
      <t>15.4</t>
    </r>
    <r>
      <rPr>
        <sz val="16"/>
        <rFont val="宋体"/>
        <charset val="134"/>
      </rPr>
      <t>万平方米，其中，地上</t>
    </r>
    <r>
      <rPr>
        <sz val="16"/>
        <rFont val="Times New Roman"/>
        <charset val="134"/>
      </rPr>
      <t>8.4</t>
    </r>
    <r>
      <rPr>
        <sz val="16"/>
        <rFont val="宋体"/>
        <charset val="134"/>
      </rPr>
      <t>万平方米，地下</t>
    </r>
    <r>
      <rPr>
        <sz val="16"/>
        <rFont val="Times New Roman"/>
        <charset val="134"/>
      </rPr>
      <t>7</t>
    </r>
    <r>
      <rPr>
        <sz val="16"/>
        <rFont val="宋体"/>
        <charset val="134"/>
      </rPr>
      <t>万平方米。</t>
    </r>
  </si>
  <si>
    <r>
      <rPr>
        <sz val="16"/>
        <rFont val="Times New Roman"/>
        <charset val="134"/>
      </rPr>
      <t>5#</t>
    </r>
    <r>
      <rPr>
        <sz val="16"/>
        <rFont val="宋体"/>
        <charset val="134"/>
      </rPr>
      <t>楼</t>
    </r>
    <r>
      <rPr>
        <sz val="16"/>
        <rFont val="Times New Roman"/>
        <charset val="134"/>
      </rPr>
      <t>2023</t>
    </r>
    <r>
      <rPr>
        <sz val="16"/>
        <rFont val="宋体"/>
        <charset val="134"/>
      </rPr>
      <t>年</t>
    </r>
    <r>
      <rPr>
        <sz val="16"/>
        <rFont val="Times New Roman"/>
        <charset val="134"/>
      </rPr>
      <t>10</t>
    </r>
    <r>
      <rPr>
        <sz val="16"/>
        <rFont val="宋体"/>
        <charset val="134"/>
      </rPr>
      <t>月底达到交付条件；</t>
    </r>
    <r>
      <rPr>
        <sz val="16"/>
        <rFont val="Times New Roman"/>
        <charset val="134"/>
      </rPr>
      <t>1</t>
    </r>
    <r>
      <rPr>
        <sz val="16"/>
        <rFont val="宋体"/>
        <charset val="134"/>
      </rPr>
      <t>、</t>
    </r>
    <r>
      <rPr>
        <sz val="16"/>
        <rFont val="Times New Roman"/>
        <charset val="134"/>
      </rPr>
      <t>2</t>
    </r>
    <r>
      <rPr>
        <sz val="16"/>
        <rFont val="宋体"/>
        <charset val="134"/>
      </rPr>
      <t>、</t>
    </r>
    <r>
      <rPr>
        <sz val="16"/>
        <rFont val="Times New Roman"/>
        <charset val="134"/>
      </rPr>
      <t>3</t>
    </r>
    <r>
      <rPr>
        <sz val="16"/>
        <rFont val="宋体"/>
        <charset val="134"/>
      </rPr>
      <t>、</t>
    </r>
    <r>
      <rPr>
        <sz val="16"/>
        <rFont val="Times New Roman"/>
        <charset val="134"/>
      </rPr>
      <t>6</t>
    </r>
    <r>
      <rPr>
        <sz val="16"/>
        <rFont val="宋体"/>
        <charset val="134"/>
      </rPr>
      <t>、</t>
    </r>
    <r>
      <rPr>
        <sz val="16"/>
        <rFont val="Times New Roman"/>
        <charset val="134"/>
      </rPr>
      <t>7</t>
    </r>
    <r>
      <rPr>
        <sz val="16"/>
        <rFont val="宋体"/>
        <charset val="134"/>
      </rPr>
      <t>、</t>
    </r>
    <r>
      <rPr>
        <sz val="16"/>
        <rFont val="Times New Roman"/>
        <charset val="134"/>
      </rPr>
      <t>8#</t>
    </r>
    <r>
      <rPr>
        <sz val="16"/>
        <rFont val="宋体"/>
        <charset val="134"/>
      </rPr>
      <t>楼</t>
    </r>
    <r>
      <rPr>
        <sz val="16"/>
        <rFont val="Times New Roman"/>
        <charset val="134"/>
      </rPr>
      <t>12</t>
    </r>
    <r>
      <rPr>
        <sz val="16"/>
        <rFont val="宋体"/>
        <charset val="134"/>
      </rPr>
      <t>月底达到交付条件</t>
    </r>
  </si>
  <si>
    <r>
      <rPr>
        <sz val="16"/>
        <rFont val="宋体"/>
        <charset val="134"/>
      </rPr>
      <t>陕西数字医药产业园</t>
    </r>
  </si>
  <si>
    <r>
      <rPr>
        <sz val="16"/>
        <rFont val="宋体"/>
        <charset val="134"/>
      </rPr>
      <t>陕西数字医药产业园有限公司</t>
    </r>
  </si>
  <si>
    <r>
      <rPr>
        <sz val="16"/>
        <rFont val="宋体"/>
        <charset val="134"/>
      </rPr>
      <t>总建筑面积</t>
    </r>
    <r>
      <rPr>
        <sz val="16"/>
        <rFont val="Times New Roman"/>
        <charset val="134"/>
      </rPr>
      <t>17.4</t>
    </r>
    <r>
      <rPr>
        <sz val="16"/>
        <rFont val="宋体"/>
        <charset val="134"/>
      </rPr>
      <t>万平方米，主要建设现代化、专业化、数字化医药供应链高标准产业园，建设内容包括生产中心、数字中心及保障中心。</t>
    </r>
  </si>
  <si>
    <r>
      <rPr>
        <sz val="16"/>
        <rFont val="宋体"/>
        <charset val="134"/>
      </rPr>
      <t>项目基本完工</t>
    </r>
  </si>
  <si>
    <r>
      <rPr>
        <sz val="16"/>
        <rFont val="宋体"/>
        <charset val="134"/>
      </rPr>
      <t>光电子学研究与创新中心项目</t>
    </r>
  </si>
  <si>
    <r>
      <rPr>
        <sz val="16"/>
        <rFont val="宋体"/>
        <charset val="134"/>
      </rPr>
      <t>西安正禾科技有限公司</t>
    </r>
    <r>
      <rPr>
        <sz val="16"/>
        <rFont val="Times New Roman"/>
        <charset val="134"/>
      </rPr>
      <t xml:space="preserve"> </t>
    </r>
    <r>
      <rPr>
        <sz val="16"/>
        <rFont val="宋体"/>
        <charset val="134"/>
      </rPr>
      <t>西安禾兴科技有限公司</t>
    </r>
    <r>
      <rPr>
        <sz val="16"/>
        <rFont val="Times New Roman"/>
        <charset val="134"/>
      </rPr>
      <t xml:space="preserve"> </t>
    </r>
    <r>
      <rPr>
        <sz val="16"/>
        <rFont val="宋体"/>
        <charset val="134"/>
      </rPr>
      <t>西安明季科技有限公司</t>
    </r>
  </si>
  <si>
    <r>
      <rPr>
        <sz val="16"/>
        <rFont val="宋体"/>
        <charset val="134"/>
      </rPr>
      <t>总建筑面积</t>
    </r>
    <r>
      <rPr>
        <sz val="16"/>
        <rFont val="Times New Roman"/>
        <charset val="134"/>
      </rPr>
      <t>3.8</t>
    </r>
    <r>
      <rPr>
        <sz val="16"/>
        <rFont val="宋体"/>
        <charset val="134"/>
      </rPr>
      <t>万平方米，主要建设生产厂房、研发中试楼、生产企业总部、配套设施等，将以光电子学相关产业为主导产业，本着高标准、高品质的原则，将项目打造成为都市型产业聚集地。</t>
    </r>
  </si>
  <si>
    <r>
      <rPr>
        <sz val="16"/>
        <rFont val="宋体"/>
        <charset val="134"/>
      </rPr>
      <t>光电子学研究与创新中心项目</t>
    </r>
    <r>
      <rPr>
        <sz val="16"/>
        <rFont val="Times New Roman"/>
        <charset val="134"/>
      </rPr>
      <t>2#</t>
    </r>
    <r>
      <rPr>
        <sz val="16"/>
        <rFont val="宋体"/>
        <charset val="134"/>
      </rPr>
      <t>、</t>
    </r>
    <r>
      <rPr>
        <sz val="16"/>
        <rFont val="Times New Roman"/>
        <charset val="134"/>
      </rPr>
      <t>3#</t>
    </r>
    <r>
      <rPr>
        <sz val="16"/>
        <rFont val="宋体"/>
        <charset val="134"/>
      </rPr>
      <t>、</t>
    </r>
    <r>
      <rPr>
        <sz val="16"/>
        <rFont val="Times New Roman"/>
        <charset val="134"/>
      </rPr>
      <t>4#</t>
    </r>
    <r>
      <rPr>
        <sz val="16"/>
        <rFont val="宋体"/>
        <charset val="134"/>
      </rPr>
      <t>、</t>
    </r>
    <r>
      <rPr>
        <sz val="16"/>
        <rFont val="Times New Roman"/>
        <charset val="134"/>
      </rPr>
      <t>5#</t>
    </r>
    <r>
      <rPr>
        <sz val="16"/>
        <rFont val="宋体"/>
        <charset val="134"/>
      </rPr>
      <t>、</t>
    </r>
    <r>
      <rPr>
        <sz val="16"/>
        <rFont val="Times New Roman"/>
        <charset val="134"/>
      </rPr>
      <t>6#</t>
    </r>
    <r>
      <rPr>
        <sz val="16"/>
        <rFont val="宋体"/>
        <charset val="134"/>
      </rPr>
      <t>楼主体建设完成，装修，外幕墙施工完成</t>
    </r>
  </si>
  <si>
    <r>
      <rPr>
        <sz val="16"/>
        <rFont val="宋体"/>
        <charset val="134"/>
      </rPr>
      <t>西安环普沣东创新城项目（一期）</t>
    </r>
  </si>
  <si>
    <t>西安环普创新城产业发展有限公司</t>
  </si>
  <si>
    <r>
      <rPr>
        <sz val="16"/>
        <rFont val="宋体"/>
        <charset val="134"/>
      </rPr>
      <t>沣翼现代智造园项目</t>
    </r>
  </si>
  <si>
    <t>维谛技术有限公司</t>
  </si>
  <si>
    <r>
      <rPr>
        <sz val="16"/>
        <rFont val="宋体"/>
        <charset val="134"/>
      </rPr>
      <t>占地</t>
    </r>
    <r>
      <rPr>
        <sz val="16"/>
        <rFont val="Times New Roman"/>
        <charset val="134"/>
      </rPr>
      <t>50</t>
    </r>
    <r>
      <rPr>
        <sz val="16"/>
        <rFont val="宋体"/>
        <charset val="134"/>
      </rPr>
      <t>亩，总建筑面积</t>
    </r>
    <r>
      <rPr>
        <sz val="16"/>
        <rFont val="Times New Roman"/>
        <charset val="134"/>
      </rPr>
      <t>9.9</t>
    </r>
    <r>
      <rPr>
        <sz val="16"/>
        <rFont val="宋体"/>
        <charset val="134"/>
      </rPr>
      <t>万平方米。其中，地上建筑面积</t>
    </r>
    <r>
      <rPr>
        <sz val="16"/>
        <rFont val="Times New Roman"/>
        <charset val="134"/>
      </rPr>
      <t>8</t>
    </r>
    <r>
      <rPr>
        <sz val="16"/>
        <rFont val="宋体"/>
        <charset val="134"/>
      </rPr>
      <t>万平方米，包括单层重钢结构厂房</t>
    </r>
    <r>
      <rPr>
        <sz val="16"/>
        <rFont val="Times New Roman"/>
        <charset val="134"/>
      </rPr>
      <t>1</t>
    </r>
    <r>
      <rPr>
        <sz val="16"/>
        <rFont val="宋体"/>
        <charset val="134"/>
      </rPr>
      <t>座、</t>
    </r>
    <r>
      <rPr>
        <sz val="16"/>
        <rFont val="Times New Roman"/>
        <charset val="134"/>
      </rPr>
      <t>3F</t>
    </r>
    <r>
      <rPr>
        <sz val="16"/>
        <rFont val="宋体"/>
        <charset val="134"/>
      </rPr>
      <t>标准厂房</t>
    </r>
    <r>
      <rPr>
        <sz val="16"/>
        <rFont val="Times New Roman"/>
        <charset val="134"/>
      </rPr>
      <t>2</t>
    </r>
    <r>
      <rPr>
        <sz val="16"/>
        <rFont val="宋体"/>
        <charset val="134"/>
      </rPr>
      <t>座、</t>
    </r>
    <r>
      <rPr>
        <sz val="16"/>
        <rFont val="Times New Roman"/>
        <charset val="134"/>
      </rPr>
      <t>4F</t>
    </r>
    <r>
      <rPr>
        <sz val="16"/>
        <rFont val="宋体"/>
        <charset val="134"/>
      </rPr>
      <t>标准厂房</t>
    </r>
    <r>
      <rPr>
        <sz val="16"/>
        <rFont val="Times New Roman"/>
        <charset val="134"/>
      </rPr>
      <t>1</t>
    </r>
    <r>
      <rPr>
        <sz val="16"/>
        <rFont val="宋体"/>
        <charset val="134"/>
      </rPr>
      <t>座、研发实验办公楼</t>
    </r>
    <r>
      <rPr>
        <sz val="16"/>
        <rFont val="Times New Roman"/>
        <charset val="134"/>
      </rPr>
      <t>2</t>
    </r>
    <r>
      <rPr>
        <sz val="16"/>
        <rFont val="宋体"/>
        <charset val="134"/>
      </rPr>
      <t>座；地下建筑面积</t>
    </r>
    <r>
      <rPr>
        <sz val="16"/>
        <rFont val="Times New Roman"/>
        <charset val="134"/>
      </rPr>
      <t>1.9</t>
    </r>
    <r>
      <rPr>
        <sz val="16"/>
        <rFont val="宋体"/>
        <charset val="134"/>
      </rPr>
      <t>万平方米（含地下设备用房）。同时配套建设道路、广场面积约</t>
    </r>
    <r>
      <rPr>
        <sz val="16"/>
        <rFont val="Times New Roman"/>
        <charset val="134"/>
      </rPr>
      <t>1.6</t>
    </r>
    <r>
      <rPr>
        <sz val="16"/>
        <rFont val="宋体"/>
        <charset val="134"/>
      </rPr>
      <t>万平方米，绿化面积约</t>
    </r>
    <r>
      <rPr>
        <sz val="16"/>
        <rFont val="Times New Roman"/>
        <charset val="134"/>
      </rPr>
      <t>90</t>
    </r>
    <r>
      <rPr>
        <sz val="16"/>
        <rFont val="宋体"/>
        <charset val="134"/>
      </rPr>
      <t>平方米。</t>
    </r>
  </si>
  <si>
    <r>
      <rPr>
        <sz val="16"/>
        <rFont val="宋体"/>
        <charset val="134"/>
      </rPr>
      <t>主体施工</t>
    </r>
  </si>
  <si>
    <r>
      <rPr>
        <sz val="16"/>
        <rFont val="宋体"/>
        <charset val="134"/>
      </rPr>
      <t>鲲鹏智造园项目</t>
    </r>
  </si>
  <si>
    <r>
      <rPr>
        <sz val="16"/>
        <rFont val="宋体"/>
        <charset val="134"/>
      </rPr>
      <t>占地</t>
    </r>
    <r>
      <rPr>
        <sz val="16"/>
        <rFont val="Times New Roman"/>
        <charset val="134"/>
      </rPr>
      <t>90</t>
    </r>
    <r>
      <rPr>
        <sz val="16"/>
        <rFont val="宋体"/>
        <charset val="134"/>
      </rPr>
      <t>亩，总建筑面积</t>
    </r>
    <r>
      <rPr>
        <sz val="16"/>
        <rFont val="Times New Roman"/>
        <charset val="134"/>
      </rPr>
      <t>16.2</t>
    </r>
    <r>
      <rPr>
        <sz val="16"/>
        <rFont val="宋体"/>
        <charset val="134"/>
      </rPr>
      <t>万平方米，其中厂房建筑面积</t>
    </r>
    <r>
      <rPr>
        <sz val="16"/>
        <rFont val="Times New Roman"/>
        <charset val="134"/>
      </rPr>
      <t>8</t>
    </r>
    <r>
      <rPr>
        <sz val="16"/>
        <rFont val="宋体"/>
        <charset val="134"/>
      </rPr>
      <t>万平方米，集中宿舍建筑面积</t>
    </r>
    <r>
      <rPr>
        <sz val="16"/>
        <rFont val="Times New Roman"/>
        <charset val="134"/>
      </rPr>
      <t>3</t>
    </r>
    <r>
      <rPr>
        <sz val="16"/>
        <rFont val="宋体"/>
        <charset val="134"/>
      </rPr>
      <t>万平方米，研发办公和生产配套</t>
    </r>
    <r>
      <rPr>
        <sz val="16"/>
        <rFont val="Times New Roman"/>
        <charset val="134"/>
      </rPr>
      <t>5.2</t>
    </r>
    <r>
      <rPr>
        <sz val="16"/>
        <rFont val="宋体"/>
        <charset val="134"/>
      </rPr>
      <t>万平方米，地下室建筑面积</t>
    </r>
    <r>
      <rPr>
        <sz val="16"/>
        <rFont val="Times New Roman"/>
        <charset val="134"/>
      </rPr>
      <t>3.1</t>
    </r>
    <r>
      <rPr>
        <sz val="16"/>
        <rFont val="宋体"/>
        <charset val="134"/>
      </rPr>
      <t>万平方米。建成后预计可实现年产值</t>
    </r>
    <r>
      <rPr>
        <sz val="16"/>
        <rFont val="Times New Roman"/>
        <charset val="134"/>
      </rPr>
      <t>9000</t>
    </r>
    <r>
      <rPr>
        <sz val="16"/>
        <rFont val="宋体"/>
        <charset val="134"/>
      </rPr>
      <t>万元，年上缴税收</t>
    </r>
    <r>
      <rPr>
        <sz val="16"/>
        <rFont val="Times New Roman"/>
        <charset val="134"/>
      </rPr>
      <t>900</t>
    </r>
    <r>
      <rPr>
        <sz val="16"/>
        <rFont val="宋体"/>
        <charset val="134"/>
      </rPr>
      <t>万元。</t>
    </r>
  </si>
  <si>
    <r>
      <rPr>
        <sz val="16"/>
        <rFont val="宋体"/>
        <charset val="134"/>
      </rPr>
      <t>项目完成装饰装修施工</t>
    </r>
  </si>
  <si>
    <r>
      <rPr>
        <sz val="16"/>
        <rFont val="宋体"/>
        <charset val="134"/>
      </rPr>
      <t>临空智慧云港（二期）</t>
    </r>
  </si>
  <si>
    <r>
      <rPr>
        <sz val="16"/>
        <rFont val="宋体"/>
        <charset val="134"/>
      </rPr>
      <t>总建筑面积</t>
    </r>
    <r>
      <rPr>
        <sz val="16"/>
        <rFont val="Times New Roman"/>
        <charset val="134"/>
      </rPr>
      <t>9.1</t>
    </r>
    <r>
      <rPr>
        <sz val="16"/>
        <rFont val="宋体"/>
        <charset val="134"/>
      </rPr>
      <t>万平方米（地上</t>
    </r>
    <r>
      <rPr>
        <sz val="16"/>
        <rFont val="Times New Roman"/>
        <charset val="134"/>
      </rPr>
      <t>7.7</t>
    </r>
    <r>
      <rPr>
        <sz val="16"/>
        <rFont val="宋体"/>
        <charset val="134"/>
      </rPr>
      <t>万平方米，地下</t>
    </r>
    <r>
      <rPr>
        <sz val="16"/>
        <rFont val="Times New Roman"/>
        <charset val="134"/>
      </rPr>
      <t>1.4</t>
    </r>
    <r>
      <rPr>
        <sz val="16"/>
        <rFont val="宋体"/>
        <charset val="134"/>
      </rPr>
      <t>万平方米），主要建设厂房、综合楼、职工倒班楼、地下车库、门卫房等。</t>
    </r>
  </si>
  <si>
    <r>
      <rPr>
        <sz val="16"/>
        <rFont val="宋体"/>
        <charset val="134"/>
      </rPr>
      <t>中国联通西安数据中心二期项目</t>
    </r>
  </si>
  <si>
    <r>
      <rPr>
        <sz val="16"/>
        <rFont val="宋体"/>
        <charset val="134"/>
      </rPr>
      <t>中国联通陕西省分公司</t>
    </r>
  </si>
  <si>
    <r>
      <rPr>
        <sz val="16"/>
        <rFont val="宋体"/>
        <charset val="134"/>
      </rPr>
      <t>总建筑面积</t>
    </r>
    <r>
      <rPr>
        <sz val="16"/>
        <rFont val="Times New Roman"/>
        <charset val="134"/>
      </rPr>
      <t>3.6</t>
    </r>
    <r>
      <rPr>
        <sz val="16"/>
        <rFont val="宋体"/>
        <charset val="134"/>
      </rPr>
      <t>万平方米，建设中国联通西安数据中心二期建设项目，包括建设两栋数据中心机房楼及相关配套设施。</t>
    </r>
  </si>
  <si>
    <r>
      <rPr>
        <sz val="16"/>
        <rFont val="宋体"/>
        <charset val="134"/>
      </rPr>
      <t>项目设备安装</t>
    </r>
  </si>
  <si>
    <r>
      <rPr>
        <sz val="16"/>
        <rFont val="宋体"/>
        <charset val="134"/>
      </rPr>
      <t>中国电信陕西公司云计算（陕西）基地二期项目</t>
    </r>
  </si>
  <si>
    <r>
      <rPr>
        <sz val="16"/>
        <rFont val="宋体"/>
        <charset val="134"/>
      </rPr>
      <t>中国电信陕西公司</t>
    </r>
  </si>
  <si>
    <r>
      <rPr>
        <sz val="16"/>
        <rFont val="宋体"/>
        <charset val="134"/>
      </rPr>
      <t>总建筑面积</t>
    </r>
    <r>
      <rPr>
        <sz val="16"/>
        <rFont val="Times New Roman"/>
        <charset val="134"/>
      </rPr>
      <t>3.6</t>
    </r>
    <r>
      <rPr>
        <sz val="16"/>
        <rFont val="宋体"/>
        <charset val="134"/>
      </rPr>
      <t>万平方米，建设中国电信陕西公司云计算（陕西）基地二期项目，主要包括两栋数据中心及相关配套设施。</t>
    </r>
  </si>
  <si>
    <r>
      <rPr>
        <sz val="16"/>
        <rFont val="宋体"/>
        <charset val="134"/>
      </rPr>
      <t>项目投入使用</t>
    </r>
  </si>
  <si>
    <r>
      <rPr>
        <sz val="16"/>
        <rFont val="宋体"/>
        <charset val="134"/>
      </rPr>
      <t>创新港学镇中心二期项目</t>
    </r>
  </si>
  <si>
    <t>西咸新区科技创新港发展有限公司</t>
  </si>
  <si>
    <r>
      <rPr>
        <sz val="16"/>
        <rFont val="宋体"/>
        <charset val="134"/>
      </rPr>
      <t>总建筑面积</t>
    </r>
    <r>
      <rPr>
        <sz val="16"/>
        <rFont val="Times New Roman"/>
        <charset val="134"/>
      </rPr>
      <t>10.6</t>
    </r>
    <r>
      <rPr>
        <sz val="16"/>
        <rFont val="宋体"/>
        <charset val="134"/>
      </rPr>
      <t>万平方米，主要建设科技孵化平台、文化中心、服务中心于一体的地标性建筑。</t>
    </r>
  </si>
  <si>
    <r>
      <rPr>
        <sz val="16"/>
        <rFont val="宋体"/>
        <charset val="134"/>
      </rPr>
      <t>二次结构施工</t>
    </r>
  </si>
  <si>
    <r>
      <rPr>
        <sz val="16"/>
        <rFont val="宋体"/>
        <charset val="134"/>
      </rPr>
      <t>沣云智造园一期项目一标段</t>
    </r>
  </si>
  <si>
    <t>西咸新区沣西新城科创谷建设有限公司</t>
  </si>
  <si>
    <r>
      <rPr>
        <sz val="16"/>
        <rFont val="宋体"/>
        <charset val="134"/>
      </rPr>
      <t>总建筑面积</t>
    </r>
    <r>
      <rPr>
        <sz val="16"/>
        <rFont val="Times New Roman"/>
        <charset val="134"/>
      </rPr>
      <t>5.6</t>
    </r>
    <r>
      <rPr>
        <sz val="16"/>
        <rFont val="宋体"/>
        <charset val="134"/>
      </rPr>
      <t>万平方米，包含单层厂房、多层厂房、配套设施等。</t>
    </r>
  </si>
  <si>
    <r>
      <rPr>
        <sz val="16"/>
        <rFont val="宋体"/>
        <charset val="134"/>
      </rPr>
      <t>项目完成</t>
    </r>
    <r>
      <rPr>
        <sz val="16"/>
        <rFont val="Times New Roman"/>
        <charset val="134"/>
      </rPr>
      <t>5.8</t>
    </r>
    <r>
      <rPr>
        <sz val="16"/>
        <rFont val="宋体"/>
        <charset val="134"/>
      </rPr>
      <t>万平方米主体建设</t>
    </r>
  </si>
  <si>
    <r>
      <rPr>
        <sz val="16"/>
        <rFont val="宋体"/>
        <charset val="134"/>
      </rPr>
      <t>斯莱克西安研发中心及产业孵化基地</t>
    </r>
    <r>
      <rPr>
        <sz val="16"/>
        <rFont val="Times New Roman"/>
        <charset val="134"/>
      </rPr>
      <t>.</t>
    </r>
  </si>
  <si>
    <t>西安斯莱克科技发展有限公司</t>
  </si>
  <si>
    <r>
      <rPr>
        <sz val="16"/>
        <rFont val="宋体"/>
        <charset val="134"/>
      </rPr>
      <t>总建筑面积</t>
    </r>
    <r>
      <rPr>
        <sz val="16"/>
        <rFont val="Times New Roman"/>
        <charset val="134"/>
      </rPr>
      <t>9.5</t>
    </r>
    <r>
      <rPr>
        <sz val="16"/>
        <rFont val="宋体"/>
        <charset val="134"/>
      </rPr>
      <t>万平方米，建设内容包括企业研发中心、国家智能制造工程技术研究中心、高速自动冲床以及高速数码制罐设备等高度智能的成套设备装配线和检验中心、数码制罐</t>
    </r>
    <r>
      <rPr>
        <sz val="16"/>
        <rFont val="Times New Roman"/>
        <charset val="134"/>
      </rPr>
      <t>C2M</t>
    </r>
    <r>
      <rPr>
        <sz val="16"/>
        <rFont val="宋体"/>
        <charset val="134"/>
      </rPr>
      <t>数据平台。</t>
    </r>
  </si>
  <si>
    <r>
      <rPr>
        <sz val="16"/>
        <rFont val="宋体"/>
        <charset val="134"/>
      </rPr>
      <t>主体结构施工</t>
    </r>
    <r>
      <rPr>
        <sz val="16"/>
        <rFont val="Times New Roman"/>
        <charset val="134"/>
      </rPr>
      <t xml:space="preserve">
</t>
    </r>
    <r>
      <rPr>
        <sz val="16"/>
        <rFont val="宋体"/>
        <charset val="134"/>
      </rPr>
      <t>完成</t>
    </r>
  </si>
  <si>
    <r>
      <rPr>
        <sz val="16"/>
        <rFont val="宋体"/>
        <charset val="134"/>
      </rPr>
      <t>西咸空港光电子产品产研基地</t>
    </r>
  </si>
  <si>
    <t>陕西华岳凌空光电有限公司</t>
  </si>
  <si>
    <r>
      <rPr>
        <sz val="16"/>
        <rFont val="宋体"/>
        <charset val="134"/>
      </rPr>
      <t>占地</t>
    </r>
    <r>
      <rPr>
        <sz val="16"/>
        <rFont val="Times New Roman"/>
        <charset val="134"/>
      </rPr>
      <t>83</t>
    </r>
    <r>
      <rPr>
        <sz val="16"/>
        <rFont val="宋体"/>
        <charset val="134"/>
      </rPr>
      <t>亩，总建筑面积</t>
    </r>
    <r>
      <rPr>
        <sz val="16"/>
        <rFont val="Times New Roman"/>
        <charset val="134"/>
      </rPr>
      <t>10</t>
    </r>
    <r>
      <rPr>
        <sz val="16"/>
        <rFont val="宋体"/>
        <charset val="134"/>
      </rPr>
      <t>万平方米，主要建设光电子元器件生产车间、研发大楼以及办公配套等。</t>
    </r>
  </si>
  <si>
    <t>秦汉大健康科技产业园</t>
  </si>
  <si>
    <r>
      <rPr>
        <sz val="16"/>
        <rFont val="宋体"/>
        <charset val="134"/>
      </rPr>
      <t>重庆丰茂实业有限公司</t>
    </r>
  </si>
  <si>
    <r>
      <rPr>
        <sz val="16"/>
        <rFont val="宋体"/>
        <charset val="134"/>
      </rPr>
      <t>占地</t>
    </r>
    <r>
      <rPr>
        <sz val="16"/>
        <rFont val="Times New Roman"/>
        <charset val="134"/>
      </rPr>
      <t>96</t>
    </r>
    <r>
      <rPr>
        <sz val="16"/>
        <rFont val="宋体"/>
        <charset val="134"/>
      </rPr>
      <t>亩，总建筑面积</t>
    </r>
    <r>
      <rPr>
        <sz val="16"/>
        <rFont val="Times New Roman"/>
        <charset val="134"/>
      </rPr>
      <t>9.8</t>
    </r>
    <r>
      <rPr>
        <sz val="16"/>
        <rFont val="宋体"/>
        <charset val="134"/>
      </rPr>
      <t>万平方米，主要建设研发办公楼、高品质生产厂房及相关配套服务中心。</t>
    </r>
  </si>
  <si>
    <r>
      <rPr>
        <sz val="16"/>
        <rFont val="宋体"/>
        <charset val="134"/>
      </rPr>
      <t>厂房二次结构</t>
    </r>
    <r>
      <rPr>
        <sz val="16"/>
        <rFont val="Times New Roman"/>
        <charset val="134"/>
      </rPr>
      <t xml:space="preserve">
</t>
    </r>
    <r>
      <rPr>
        <sz val="16"/>
        <rFont val="宋体"/>
        <charset val="134"/>
      </rPr>
      <t>施工</t>
    </r>
  </si>
  <si>
    <r>
      <rPr>
        <sz val="16"/>
        <rFont val="宋体"/>
        <charset val="134"/>
      </rPr>
      <t>凝远新材料生产线扩建项目</t>
    </r>
  </si>
  <si>
    <t>续建</t>
  </si>
  <si>
    <r>
      <rPr>
        <sz val="16"/>
        <rFont val="宋体"/>
        <charset val="134"/>
      </rPr>
      <t>陕西凝远新材料科技股份有限公司</t>
    </r>
  </si>
  <si>
    <r>
      <rPr>
        <sz val="16"/>
        <rFont val="宋体"/>
        <charset val="134"/>
      </rPr>
      <t>建设一条年产</t>
    </r>
    <r>
      <rPr>
        <sz val="16"/>
        <rFont val="Times New Roman"/>
        <charset val="134"/>
      </rPr>
      <t>10</t>
    </r>
    <r>
      <rPr>
        <sz val="16"/>
        <rFont val="宋体"/>
        <charset val="134"/>
      </rPr>
      <t>万立方米装配式混凝土预制构件生产线，一条年产</t>
    </r>
    <r>
      <rPr>
        <sz val="16"/>
        <rFont val="Times New Roman"/>
        <charset val="134"/>
      </rPr>
      <t>40</t>
    </r>
    <r>
      <rPr>
        <sz val="16"/>
        <rFont val="宋体"/>
        <charset val="134"/>
      </rPr>
      <t>万立方米装配式建筑墙板生产线以及人防配套工程项目。建设一条年产</t>
    </r>
    <r>
      <rPr>
        <sz val="16"/>
        <rFont val="Times New Roman"/>
        <charset val="134"/>
      </rPr>
      <t>10</t>
    </r>
    <r>
      <rPr>
        <sz val="16"/>
        <rFont val="宋体"/>
        <charset val="134"/>
      </rPr>
      <t>万立方米装配式混凝土预制构件生产线，一条年产</t>
    </r>
    <r>
      <rPr>
        <sz val="16"/>
        <rFont val="Times New Roman"/>
        <charset val="134"/>
      </rPr>
      <t>40</t>
    </r>
    <r>
      <rPr>
        <sz val="16"/>
        <rFont val="宋体"/>
        <charset val="134"/>
      </rPr>
      <t>万立方米装配式建筑墙板生产线以及人防配套工程项目。</t>
    </r>
  </si>
  <si>
    <r>
      <rPr>
        <sz val="16"/>
        <rFont val="宋体"/>
        <charset val="134"/>
      </rPr>
      <t>西安交通大学智慧输变电站装备多工况模拟实验平台项目</t>
    </r>
  </si>
  <si>
    <r>
      <rPr>
        <sz val="16"/>
        <rFont val="宋体"/>
        <charset val="134"/>
      </rPr>
      <t>总建筑面积</t>
    </r>
    <r>
      <rPr>
        <sz val="16"/>
        <rFont val="Times New Roman"/>
        <charset val="134"/>
      </rPr>
      <t>1</t>
    </r>
    <r>
      <rPr>
        <sz val="16"/>
        <rFont val="宋体"/>
        <charset val="134"/>
      </rPr>
      <t>。</t>
    </r>
    <r>
      <rPr>
        <sz val="16"/>
        <rFont val="Times New Roman"/>
        <charset val="134"/>
      </rPr>
      <t>21</t>
    </r>
    <r>
      <rPr>
        <sz val="16"/>
        <rFont val="宋体"/>
        <charset val="134"/>
      </rPr>
      <t>万平方米，主要建设内容为科研用房，单体</t>
    </r>
    <r>
      <rPr>
        <sz val="16"/>
        <rFont val="Times New Roman"/>
        <charset val="134"/>
      </rPr>
      <t>5</t>
    </r>
    <r>
      <rPr>
        <sz val="16"/>
        <rFont val="宋体"/>
        <charset val="134"/>
      </rPr>
      <t>栋。</t>
    </r>
  </si>
  <si>
    <r>
      <rPr>
        <sz val="16"/>
        <rFont val="宋体"/>
        <charset val="134"/>
      </rPr>
      <t>陕西省人类细胞资源库及陕西区域细胞制备中心</t>
    </r>
  </si>
  <si>
    <r>
      <rPr>
        <sz val="16"/>
        <rFont val="宋体"/>
        <charset val="134"/>
      </rPr>
      <t>陕西干细胞工程有限分公司</t>
    </r>
  </si>
  <si>
    <r>
      <rPr>
        <sz val="16"/>
        <rFont val="宋体"/>
        <charset val="134"/>
      </rPr>
      <t>项目建设内容主要为干细胞制备中心和综合细胞资源库实验区、办公室、展示区及相关辅助设施。实验区包括脐带胎盘制备室、脐带血制备室、免疫细胞室，</t>
    </r>
    <r>
      <rPr>
        <sz val="16"/>
        <rFont val="Times New Roman"/>
        <charset val="134"/>
      </rPr>
      <t>PCR</t>
    </r>
    <r>
      <rPr>
        <sz val="16"/>
        <rFont val="宋体"/>
        <charset val="134"/>
      </rPr>
      <t>实验室、脂肪牙髓制备室、辅助功能间包括综合检测室、医疗废物暂存间、接收室、程序降温室、材料暂存、脱外、洁净更衣区。</t>
    </r>
  </si>
  <si>
    <r>
      <rPr>
        <sz val="16"/>
        <rFont val="宋体"/>
        <charset val="134"/>
      </rPr>
      <t>内部装修</t>
    </r>
  </si>
  <si>
    <r>
      <rPr>
        <sz val="16"/>
        <rFont val="宋体"/>
        <charset val="134"/>
      </rPr>
      <t>航天科工西北科技创新产业园二期</t>
    </r>
  </si>
  <si>
    <r>
      <rPr>
        <sz val="16"/>
        <rFont val="宋体"/>
        <charset val="134"/>
      </rPr>
      <t>航天亮丽电气有限责任公司</t>
    </r>
  </si>
  <si>
    <r>
      <rPr>
        <sz val="16"/>
        <rFont val="宋体"/>
        <charset val="134"/>
      </rPr>
      <t>总建筑面积</t>
    </r>
    <r>
      <rPr>
        <sz val="16"/>
        <rFont val="Times New Roman"/>
        <charset val="134"/>
      </rPr>
      <t>8991</t>
    </r>
    <r>
      <rPr>
        <sz val="16"/>
        <rFont val="宋体"/>
        <charset val="134"/>
      </rPr>
      <t>平方米，建设内容包括</t>
    </r>
    <r>
      <rPr>
        <sz val="16"/>
        <rFont val="Times New Roman"/>
        <charset val="134"/>
      </rPr>
      <t>2</t>
    </r>
    <r>
      <rPr>
        <sz val="16"/>
        <rFont val="宋体"/>
        <charset val="134"/>
      </rPr>
      <t>栋科研楼及配套设施。</t>
    </r>
  </si>
  <si>
    <r>
      <rPr>
        <sz val="16"/>
        <rFont val="宋体"/>
        <charset val="134"/>
      </rPr>
      <t>中国丝路科创谷起步区项目（</t>
    </r>
    <r>
      <rPr>
        <sz val="16"/>
        <rFont val="Times New Roman"/>
        <charset val="134"/>
      </rPr>
      <t>2</t>
    </r>
    <r>
      <rPr>
        <sz val="16"/>
        <rFont val="宋体"/>
        <charset val="134"/>
      </rPr>
      <t>、</t>
    </r>
    <r>
      <rPr>
        <sz val="16"/>
        <rFont val="Times New Roman"/>
        <charset val="134"/>
      </rPr>
      <t>4</t>
    </r>
    <r>
      <rPr>
        <sz val="16"/>
        <rFont val="宋体"/>
        <charset val="134"/>
      </rPr>
      <t>、</t>
    </r>
    <r>
      <rPr>
        <sz val="16"/>
        <rFont val="Times New Roman"/>
        <charset val="134"/>
      </rPr>
      <t>5</t>
    </r>
    <r>
      <rPr>
        <sz val="16"/>
        <rFont val="宋体"/>
        <charset val="134"/>
      </rPr>
      <t>、</t>
    </r>
    <r>
      <rPr>
        <sz val="16"/>
        <rFont val="Times New Roman"/>
        <charset val="134"/>
      </rPr>
      <t>9</t>
    </r>
    <r>
      <rPr>
        <sz val="16"/>
        <rFont val="宋体"/>
        <charset val="134"/>
      </rPr>
      <t>单元）</t>
    </r>
  </si>
  <si>
    <t>西咸新区丝路科元建设有限公司</t>
  </si>
  <si>
    <r>
      <rPr>
        <sz val="16"/>
        <rFont val="宋体"/>
        <charset val="134"/>
      </rPr>
      <t>主要建设科技孵化产业园区，重点承接交大等高等院校科研成果转孵化，包含研发办公楼（孵化器、加速器）文化中心等相关配套设施。</t>
    </r>
  </si>
  <si>
    <r>
      <rPr>
        <sz val="16"/>
        <rFont val="宋体"/>
        <charset val="134"/>
      </rPr>
      <t>项目主体施工</t>
    </r>
  </si>
  <si>
    <r>
      <rPr>
        <sz val="16"/>
        <rFont val="宋体"/>
        <charset val="134"/>
      </rPr>
      <t>数字创意谷二期（数字产业园二期）</t>
    </r>
  </si>
  <si>
    <r>
      <rPr>
        <sz val="16"/>
        <rFont val="宋体"/>
        <charset val="134"/>
      </rPr>
      <t>占地面积</t>
    </r>
    <r>
      <rPr>
        <sz val="16"/>
        <rFont val="Times New Roman"/>
        <charset val="134"/>
      </rPr>
      <t>99</t>
    </r>
    <r>
      <rPr>
        <sz val="16"/>
        <rFont val="宋体"/>
        <charset val="134"/>
      </rPr>
      <t>亩，总建筑面积</t>
    </r>
    <r>
      <rPr>
        <sz val="16"/>
        <rFont val="Times New Roman"/>
        <charset val="134"/>
      </rPr>
      <t>25.54</t>
    </r>
    <r>
      <rPr>
        <sz val="16"/>
        <rFont val="宋体"/>
        <charset val="134"/>
      </rPr>
      <t>万平方米，地上建筑面积</t>
    </r>
    <r>
      <rPr>
        <sz val="16"/>
        <rFont val="Times New Roman"/>
        <charset val="134"/>
      </rPr>
      <t>18.54</t>
    </r>
    <r>
      <rPr>
        <sz val="16"/>
        <rFont val="宋体"/>
        <charset val="134"/>
      </rPr>
      <t>万平方米，地下建筑面积</t>
    </r>
    <r>
      <rPr>
        <sz val="16"/>
        <rFont val="Times New Roman"/>
        <charset val="134"/>
      </rPr>
      <t>7</t>
    </r>
    <r>
      <rPr>
        <sz val="16"/>
        <rFont val="宋体"/>
        <charset val="134"/>
      </rPr>
      <t>万平方米。其中：数创空间</t>
    </r>
    <r>
      <rPr>
        <sz val="16"/>
        <rFont val="Times New Roman"/>
        <charset val="134"/>
      </rPr>
      <t>11.44</t>
    </r>
    <r>
      <rPr>
        <sz val="16"/>
        <rFont val="宋体"/>
        <charset val="134"/>
      </rPr>
      <t>万平米，数展中心</t>
    </r>
    <r>
      <rPr>
        <sz val="16"/>
        <rFont val="Times New Roman"/>
        <charset val="134"/>
      </rPr>
      <t>6</t>
    </r>
    <r>
      <rPr>
        <sz val="16"/>
        <rFont val="宋体"/>
        <charset val="134"/>
      </rPr>
      <t>千平方米，商业</t>
    </r>
    <r>
      <rPr>
        <sz val="16"/>
        <rFont val="Times New Roman"/>
        <charset val="134"/>
      </rPr>
      <t>1.5</t>
    </r>
    <r>
      <rPr>
        <sz val="16"/>
        <rFont val="宋体"/>
        <charset val="134"/>
      </rPr>
      <t>万平方米，智慧公寓</t>
    </r>
    <r>
      <rPr>
        <sz val="16"/>
        <rFont val="Times New Roman"/>
        <charset val="134"/>
      </rPr>
      <t>5</t>
    </r>
    <r>
      <rPr>
        <sz val="16"/>
        <rFont val="宋体"/>
        <charset val="134"/>
      </rPr>
      <t>万平方米。</t>
    </r>
  </si>
  <si>
    <t>2023
-
2026</t>
  </si>
  <si>
    <r>
      <rPr>
        <sz val="16"/>
        <rFont val="宋体"/>
        <charset val="134"/>
      </rPr>
      <t>一期多层办公主体封顶，二期高层基坑开挖完成</t>
    </r>
  </si>
  <si>
    <r>
      <rPr>
        <sz val="16"/>
        <rFont val="宋体"/>
        <charset val="134"/>
      </rPr>
      <t>数字产业园</t>
    </r>
  </si>
  <si>
    <r>
      <rPr>
        <sz val="16"/>
        <rFont val="宋体"/>
        <charset val="134"/>
      </rPr>
      <t>西安市沣东新城沣沛创新发展有限公司</t>
    </r>
  </si>
  <si>
    <r>
      <rPr>
        <sz val="16"/>
        <rFont val="宋体"/>
        <charset val="134"/>
      </rPr>
      <t>总建筑面积</t>
    </r>
    <r>
      <rPr>
        <sz val="16"/>
        <rFont val="Times New Roman"/>
        <charset val="134"/>
      </rPr>
      <t>8</t>
    </r>
    <r>
      <rPr>
        <sz val="16"/>
        <rFont val="宋体"/>
        <charset val="134"/>
      </rPr>
      <t>万平米，建设内容包括多层独栋研发办公楼，高层写字楼及产业配套。</t>
    </r>
  </si>
  <si>
    <r>
      <rPr>
        <sz val="16"/>
        <rFont val="宋体"/>
        <charset val="134"/>
      </rPr>
      <t>启动土方施工</t>
    </r>
  </si>
  <si>
    <r>
      <rPr>
        <sz val="16"/>
        <rFont val="宋体"/>
        <charset val="134"/>
      </rPr>
      <t>两链融合数创促进中心</t>
    </r>
  </si>
  <si>
    <r>
      <rPr>
        <sz val="16"/>
        <rFont val="宋体"/>
        <charset val="134"/>
      </rPr>
      <t>占地</t>
    </r>
    <r>
      <rPr>
        <sz val="16"/>
        <rFont val="Times New Roman"/>
        <charset val="134"/>
      </rPr>
      <t>42</t>
    </r>
    <r>
      <rPr>
        <sz val="16"/>
        <rFont val="宋体"/>
        <charset val="134"/>
      </rPr>
      <t>亩，总建筑面积</t>
    </r>
    <r>
      <rPr>
        <sz val="16"/>
        <rFont val="Times New Roman"/>
        <charset val="134"/>
      </rPr>
      <t>12</t>
    </r>
    <r>
      <rPr>
        <sz val="16"/>
        <rFont val="宋体"/>
        <charset val="134"/>
      </rPr>
      <t>万平方米，其中地上</t>
    </r>
    <r>
      <rPr>
        <sz val="16"/>
        <rFont val="Times New Roman"/>
        <charset val="134"/>
      </rPr>
      <t>8</t>
    </r>
    <r>
      <rPr>
        <sz val="16"/>
        <rFont val="宋体"/>
        <charset val="134"/>
      </rPr>
      <t>万平方米，地下</t>
    </r>
    <r>
      <rPr>
        <sz val="16"/>
        <rFont val="Times New Roman"/>
        <charset val="134"/>
      </rPr>
      <t>4</t>
    </r>
    <r>
      <rPr>
        <sz val="16"/>
        <rFont val="宋体"/>
        <charset val="134"/>
      </rPr>
      <t>万平方米，主要建设产业办公类写字楼及公交首末站。</t>
    </r>
  </si>
  <si>
    <r>
      <rPr>
        <sz val="16"/>
        <rFont val="宋体"/>
        <charset val="134"/>
      </rPr>
      <t>土方开挖、支护，并进行结构施工</t>
    </r>
  </si>
  <si>
    <t>康龙化成生物医药研发项目</t>
  </si>
  <si>
    <t>康龙化成（北京）新药技术股份有限公司</t>
  </si>
  <si>
    <r>
      <rPr>
        <sz val="16"/>
        <rFont val="宋体"/>
        <charset val="134"/>
      </rPr>
      <t>占地</t>
    </r>
    <r>
      <rPr>
        <sz val="16"/>
        <rFont val="Times New Roman"/>
        <charset val="134"/>
      </rPr>
      <t>90</t>
    </r>
    <r>
      <rPr>
        <sz val="16"/>
        <rFont val="宋体"/>
        <charset val="134"/>
      </rPr>
      <t>亩，主要建设化学实验楼、生物实验楼、加氢实验楼、甲类实验楼、库房及动力中心等配套设施。</t>
    </r>
  </si>
  <si>
    <r>
      <rPr>
        <sz val="16"/>
        <rFont val="宋体"/>
        <charset val="134"/>
      </rPr>
      <t>自控所智能传感产业园</t>
    </r>
  </si>
  <si>
    <t>西安市沣东新城沣泽创新发展有限公司</t>
  </si>
  <si>
    <r>
      <rPr>
        <sz val="16"/>
        <rFont val="宋体"/>
        <charset val="134"/>
      </rPr>
      <t>总建筑面积</t>
    </r>
    <r>
      <rPr>
        <sz val="16"/>
        <rFont val="Times New Roman"/>
        <charset val="134"/>
      </rPr>
      <t>10</t>
    </r>
    <r>
      <rPr>
        <sz val="16"/>
        <rFont val="宋体"/>
        <charset val="134"/>
      </rPr>
      <t>万平方米，主要建设微系统、光纤陀螺的生产研发中心及所需动力配套设施。</t>
    </r>
  </si>
  <si>
    <r>
      <rPr>
        <sz val="16"/>
        <rFont val="宋体"/>
        <charset val="134"/>
      </rPr>
      <t>西部科创</t>
    </r>
    <r>
      <rPr>
        <sz val="16"/>
        <rFont val="Times New Roman"/>
        <charset val="134"/>
      </rPr>
      <t xml:space="preserve">
</t>
    </r>
    <r>
      <rPr>
        <sz val="16"/>
        <rFont val="宋体"/>
        <charset val="134"/>
      </rPr>
      <t>广场</t>
    </r>
  </si>
  <si>
    <r>
      <rPr>
        <sz val="16"/>
        <rFont val="宋体"/>
        <charset val="134"/>
      </rPr>
      <t>西安沣浚创新发展有限公司</t>
    </r>
  </si>
  <si>
    <r>
      <rPr>
        <sz val="16"/>
        <rFont val="宋体"/>
        <charset val="134"/>
      </rPr>
      <t>总建筑面积</t>
    </r>
    <r>
      <rPr>
        <sz val="16"/>
        <rFont val="Times New Roman"/>
        <charset val="134"/>
      </rPr>
      <t>12</t>
    </r>
    <r>
      <rPr>
        <sz val="16"/>
        <rFont val="宋体"/>
        <charset val="134"/>
      </rPr>
      <t>万平方米，建设内容包括科技研发楼、科创企业综合办公及展示中心。</t>
    </r>
  </si>
  <si>
    <r>
      <rPr>
        <sz val="16"/>
        <rFont val="宋体"/>
        <charset val="134"/>
      </rPr>
      <t>主楼主体出正负零</t>
    </r>
  </si>
  <si>
    <r>
      <rPr>
        <sz val="16"/>
        <rFont val="宋体"/>
        <charset val="134"/>
      </rPr>
      <t>安康飞地孵化器</t>
    </r>
  </si>
  <si>
    <r>
      <rPr>
        <sz val="16"/>
        <rFont val="宋体"/>
        <charset val="134"/>
      </rPr>
      <t>陕西安康高新产业发展投资（集团）有限公司</t>
    </r>
  </si>
  <si>
    <r>
      <rPr>
        <sz val="16"/>
        <rFont val="宋体"/>
        <charset val="134"/>
      </rPr>
      <t>占地</t>
    </r>
    <r>
      <rPr>
        <sz val="16"/>
        <rFont val="Times New Roman"/>
        <charset val="134"/>
      </rPr>
      <t>35</t>
    </r>
    <r>
      <rPr>
        <sz val="16"/>
        <rFont val="宋体"/>
        <charset val="134"/>
      </rPr>
      <t>亩，容积率</t>
    </r>
    <r>
      <rPr>
        <sz val="16"/>
        <rFont val="Times New Roman"/>
        <charset val="134"/>
      </rPr>
      <t>2.3</t>
    </r>
    <r>
      <rPr>
        <sz val="16"/>
        <rFont val="宋体"/>
        <charset val="134"/>
      </rPr>
      <t>，总建筑面积</t>
    </r>
    <r>
      <rPr>
        <sz val="16"/>
        <rFont val="Times New Roman"/>
        <charset val="134"/>
      </rPr>
      <t>5.4</t>
    </r>
    <r>
      <rPr>
        <sz val="16"/>
        <rFont val="宋体"/>
        <charset val="134"/>
      </rPr>
      <t>万平方米。拟建设高品质商业、办公等。</t>
    </r>
  </si>
  <si>
    <r>
      <rPr>
        <sz val="16"/>
        <rFont val="宋体"/>
        <charset val="134"/>
      </rPr>
      <t>进行土方施工</t>
    </r>
  </si>
  <si>
    <r>
      <rPr>
        <sz val="16"/>
        <rFont val="宋体"/>
        <charset val="134"/>
      </rPr>
      <t>园办</t>
    </r>
  </si>
  <si>
    <r>
      <rPr>
        <sz val="16"/>
        <rFont val="宋体"/>
        <charset val="134"/>
      </rPr>
      <t>智能化柔性卫星制造工厂项目</t>
    </r>
  </si>
  <si>
    <r>
      <rPr>
        <sz val="16"/>
        <rFont val="宋体"/>
        <charset val="134"/>
      </rPr>
      <t>陕西维星智航科技有限公司</t>
    </r>
  </si>
  <si>
    <r>
      <rPr>
        <sz val="16"/>
        <rFont val="宋体"/>
        <charset val="134"/>
      </rPr>
      <t>为航天领域企业提供商业卫星的研发、制造、应用、维护、服务等全产业链一站式服务。</t>
    </r>
  </si>
  <si>
    <r>
      <rPr>
        <sz val="16"/>
        <rFont val="宋体"/>
        <charset val="134"/>
      </rPr>
      <t>装修施工</t>
    </r>
  </si>
  <si>
    <r>
      <rPr>
        <sz val="16"/>
        <rFont val="Times New Roman"/>
        <charset val="134"/>
      </rPr>
      <t>58</t>
    </r>
    <r>
      <rPr>
        <sz val="16"/>
        <rFont val="宋体"/>
        <charset val="134"/>
      </rPr>
      <t>新经济丝路运营总部项目</t>
    </r>
  </si>
  <si>
    <r>
      <rPr>
        <sz val="16"/>
        <rFont val="宋体"/>
        <charset val="134"/>
      </rPr>
      <t>五八农业科技有限公司</t>
    </r>
  </si>
  <si>
    <r>
      <rPr>
        <sz val="16"/>
        <rFont val="宋体"/>
        <charset val="134"/>
      </rPr>
      <t>项目包含</t>
    </r>
    <r>
      <rPr>
        <sz val="16"/>
        <rFont val="Times New Roman"/>
        <charset val="134"/>
      </rPr>
      <t>58</t>
    </r>
    <r>
      <rPr>
        <sz val="16"/>
        <rFont val="宋体"/>
        <charset val="134"/>
      </rPr>
      <t>检验检测中心、</t>
    </r>
    <r>
      <rPr>
        <sz val="16"/>
        <rFont val="Times New Roman"/>
        <charset val="134"/>
      </rPr>
      <t>58</t>
    </r>
    <r>
      <rPr>
        <sz val="16"/>
        <rFont val="宋体"/>
        <charset val="134"/>
      </rPr>
      <t>农业线上商城数字运营中心以及</t>
    </r>
    <r>
      <rPr>
        <sz val="16"/>
        <rFont val="Times New Roman"/>
        <charset val="134"/>
      </rPr>
      <t>58</t>
    </r>
    <r>
      <rPr>
        <sz val="16"/>
        <rFont val="宋体"/>
        <charset val="134"/>
      </rPr>
      <t>保险陕西省分公司三大板块。</t>
    </r>
  </si>
  <si>
    <r>
      <rPr>
        <sz val="16"/>
        <rFont val="宋体"/>
        <charset val="134"/>
      </rPr>
      <t>秦汉新城生物医药加速器科技研发公共服务平台</t>
    </r>
  </si>
  <si>
    <r>
      <rPr>
        <sz val="16"/>
        <rFont val="宋体"/>
        <charset val="134"/>
      </rPr>
      <t>西安慧聚生物科技孵化器有限公司</t>
    </r>
  </si>
  <si>
    <r>
      <rPr>
        <sz val="16"/>
        <rFont val="宋体"/>
        <charset val="134"/>
      </rPr>
      <t>建设包括基因测序、质谱分析、液相分析等多组学综合检验实验室、生物技术实验室、生物医疗技术实验室为核心，配套展览展示、学术会议、技能培训等功能的专业化公共服务平台。公共设施建设：设置企业创新技术和产品展示区，公共会议室、培训室。</t>
    </r>
  </si>
  <si>
    <r>
      <rPr>
        <sz val="16"/>
        <rFont val="宋体"/>
        <charset val="134"/>
      </rPr>
      <t>多组学中心实验室搭建</t>
    </r>
  </si>
  <si>
    <r>
      <rPr>
        <sz val="16"/>
        <rFont val="宋体"/>
        <charset val="134"/>
      </rPr>
      <t>飞行器动力系统及关键材料项目</t>
    </r>
  </si>
  <si>
    <r>
      <rPr>
        <sz val="16"/>
        <rFont val="宋体"/>
        <charset val="134"/>
      </rPr>
      <t>陕西普利美材料科技有限公司</t>
    </r>
  </si>
  <si>
    <r>
      <rPr>
        <sz val="16"/>
        <rFont val="宋体"/>
        <charset val="134"/>
      </rPr>
      <t>研发并生产导弹高机动动力用燃气发生器、</t>
    </r>
    <r>
      <rPr>
        <sz val="16"/>
        <rFont val="Times New Roman"/>
        <charset val="134"/>
      </rPr>
      <t>60</t>
    </r>
    <r>
      <rPr>
        <sz val="16"/>
        <rFont val="宋体"/>
        <charset val="134"/>
      </rPr>
      <t>精确制导火箭弹动力系统、高性能喷管系列、助推火箭动力系统、等离子体发动机。</t>
    </r>
  </si>
  <si>
    <r>
      <rPr>
        <sz val="16"/>
        <rFont val="宋体"/>
        <charset val="134"/>
      </rPr>
      <t>镭神半导体检测封装设备研发生产基地</t>
    </r>
  </si>
  <si>
    <r>
      <rPr>
        <sz val="16"/>
        <rFont val="宋体"/>
        <charset val="134"/>
      </rPr>
      <t>镭神技术（西安）有限公司</t>
    </r>
  </si>
  <si>
    <r>
      <rPr>
        <sz val="16"/>
        <rFont val="宋体"/>
        <charset val="134"/>
      </rPr>
      <t>设立半导体检测封装设备研发中心、微型半导体制冷芯片研发生产基地、精密零部件加工制造基地，并将公司成熟产业模块化逐步迁转至新区。</t>
    </r>
  </si>
  <si>
    <r>
      <rPr>
        <sz val="16"/>
        <rFont val="宋体"/>
        <charset val="134"/>
      </rPr>
      <t>香港子夜电子</t>
    </r>
    <r>
      <rPr>
        <sz val="16"/>
        <rFont val="Times New Roman"/>
        <charset val="134"/>
      </rPr>
      <t>SMT</t>
    </r>
    <r>
      <rPr>
        <sz val="16"/>
        <rFont val="宋体"/>
        <charset val="134"/>
      </rPr>
      <t>高精度贴片保税加工项目</t>
    </r>
  </si>
  <si>
    <r>
      <rPr>
        <sz val="16"/>
        <rFont val="宋体"/>
        <charset val="134"/>
      </rPr>
      <t>香港子夜电子实业有限公司</t>
    </r>
  </si>
  <si>
    <r>
      <rPr>
        <sz val="16"/>
        <rFont val="宋体"/>
        <charset val="134"/>
      </rPr>
      <t>综合保税区加工贸易中心厂房</t>
    </r>
    <r>
      <rPr>
        <sz val="16"/>
        <rFont val="Times New Roman"/>
        <charset val="134"/>
      </rPr>
      <t>2000</t>
    </r>
    <r>
      <rPr>
        <sz val="16"/>
        <rFont val="宋体"/>
        <charset val="134"/>
      </rPr>
      <t>平方米，主要建设</t>
    </r>
    <r>
      <rPr>
        <sz val="16"/>
        <rFont val="Times New Roman"/>
        <charset val="134"/>
      </rPr>
      <t>SMT</t>
    </r>
    <r>
      <rPr>
        <sz val="16"/>
        <rFont val="宋体"/>
        <charset val="134"/>
      </rPr>
      <t>贴片产线、光纤模块加工产线、检测中心等。</t>
    </r>
  </si>
  <si>
    <r>
      <rPr>
        <sz val="16"/>
        <rFont val="宋体"/>
        <charset val="134"/>
      </rPr>
      <t>真核医疗（智能刀）项目</t>
    </r>
  </si>
  <si>
    <r>
      <rPr>
        <sz val="16"/>
        <rFont val="宋体"/>
        <charset val="134"/>
      </rPr>
      <t>中核承影（西安）医疗设备有限公司</t>
    </r>
  </si>
  <si>
    <r>
      <rPr>
        <sz val="16"/>
        <rFont val="宋体"/>
        <charset val="134"/>
      </rPr>
      <t>总建筑面积</t>
    </r>
    <r>
      <rPr>
        <sz val="16"/>
        <rFont val="Times New Roman"/>
        <charset val="134"/>
      </rPr>
      <t>3000</t>
    </r>
    <r>
      <rPr>
        <sz val="16"/>
        <rFont val="宋体"/>
        <charset val="134"/>
      </rPr>
      <t>平方米，针对智能机器设备领域的高端医疗智能制造装备技术、工艺等开展研发攻关，解决伽马刀应用在放疗装备领域技术的突破，填缺头部、体部一体伽马刀设备在放疗领域的空白。</t>
    </r>
  </si>
  <si>
    <r>
      <rPr>
        <sz val="16"/>
        <rFont val="宋体"/>
        <charset val="134"/>
      </rPr>
      <t>完成厂房装修和部分生产设备安装，进入生产</t>
    </r>
    <r>
      <rPr>
        <sz val="16"/>
        <rFont val="Times New Roman"/>
        <charset val="134"/>
      </rPr>
      <t xml:space="preserve">
</t>
    </r>
    <r>
      <rPr>
        <sz val="16"/>
        <rFont val="宋体"/>
        <charset val="134"/>
      </rPr>
      <t>状态</t>
    </r>
  </si>
  <si>
    <t>秦创原专精特新产业基地</t>
  </si>
  <si>
    <t>战略性新兴产业</t>
  </si>
  <si>
    <r>
      <rPr>
        <sz val="14"/>
        <rFont val="宋体"/>
        <charset val="134"/>
      </rPr>
      <t>总建筑面积</t>
    </r>
    <r>
      <rPr>
        <sz val="14"/>
        <rFont val="Times New Roman"/>
        <charset val="134"/>
      </rPr>
      <t>36</t>
    </r>
    <r>
      <rPr>
        <sz val="14"/>
        <rFont val="宋体"/>
        <charset val="134"/>
      </rPr>
      <t>万平方米，主要建设厂房、科研中心及配套设施用房、科研成果展示厅及园区配套基础设施。</t>
    </r>
  </si>
  <si>
    <t>陕投新兴功率半导体产业化基地项目</t>
  </si>
  <si>
    <r>
      <rPr>
        <sz val="14"/>
        <rFont val="宋体"/>
        <charset val="134"/>
      </rPr>
      <t>总建筑面积</t>
    </r>
    <r>
      <rPr>
        <sz val="14"/>
        <rFont val="Times New Roman"/>
        <charset val="134"/>
      </rPr>
      <t>40</t>
    </r>
    <r>
      <rPr>
        <sz val="14"/>
        <rFont val="宋体"/>
        <charset val="134"/>
      </rPr>
      <t>万平方米，采取</t>
    </r>
    <r>
      <rPr>
        <sz val="14"/>
        <rFont val="Times New Roman"/>
        <charset val="134"/>
      </rPr>
      <t>MCM</t>
    </r>
    <r>
      <rPr>
        <sz val="14"/>
        <rFont val="宋体"/>
        <charset val="134"/>
      </rPr>
      <t>（</t>
    </r>
    <r>
      <rPr>
        <sz val="14"/>
        <rFont val="Times New Roman"/>
        <charset val="134"/>
      </rPr>
      <t>MCP</t>
    </r>
    <r>
      <rPr>
        <sz val="14"/>
        <rFont val="宋体"/>
        <charset val="134"/>
      </rPr>
      <t>）、</t>
    </r>
    <r>
      <rPr>
        <sz val="14"/>
        <rFont val="Times New Roman"/>
        <charset val="134"/>
      </rPr>
      <t>SiP</t>
    </r>
    <r>
      <rPr>
        <sz val="14"/>
        <rFont val="宋体"/>
        <charset val="134"/>
      </rPr>
      <t>等集成电路先进封测工艺，为展讯、</t>
    </r>
    <r>
      <rPr>
        <sz val="14"/>
        <rFont val="Times New Roman"/>
        <charset val="134"/>
      </rPr>
      <t>ST</t>
    </r>
    <r>
      <rPr>
        <sz val="14"/>
        <rFont val="宋体"/>
        <charset val="134"/>
      </rPr>
      <t>、联发科、兆易创新、韦尔股份等企业，进行</t>
    </r>
    <r>
      <rPr>
        <sz val="14"/>
        <rFont val="Times New Roman"/>
        <charset val="134"/>
      </rPr>
      <t>5G</t>
    </r>
    <r>
      <rPr>
        <sz val="14"/>
        <rFont val="宋体"/>
        <charset val="134"/>
      </rPr>
      <t>射频前端、</t>
    </r>
    <r>
      <rPr>
        <sz val="14"/>
        <rFont val="Times New Roman"/>
        <charset val="134"/>
      </rPr>
      <t>MEMS</t>
    </r>
    <r>
      <rPr>
        <sz val="14"/>
        <rFont val="宋体"/>
        <charset val="134"/>
      </rPr>
      <t>传感器、内存颗粒等产品的封装测试。</t>
    </r>
  </si>
  <si>
    <t>陕西投资新兴产业发展有限公司</t>
  </si>
  <si>
    <t>秦创原低碳产业园</t>
  </si>
  <si>
    <r>
      <rPr>
        <sz val="14"/>
        <rFont val="宋体"/>
        <charset val="134"/>
      </rPr>
      <t>总建筑面积</t>
    </r>
    <r>
      <rPr>
        <sz val="14"/>
        <rFont val="Times New Roman"/>
        <charset val="134"/>
      </rPr>
      <t>34</t>
    </r>
    <r>
      <rPr>
        <sz val="14"/>
        <rFont val="宋体"/>
        <charset val="134"/>
      </rPr>
      <t>万平方米，主要建设内容科技研发中心，检验检测、小试中试生产车间，产业服务配套用房，园区周边基础设施等。</t>
    </r>
  </si>
  <si>
    <t>西安沣东文化投资发展有限公司</t>
  </si>
  <si>
    <t>科技创新和新经济局</t>
  </si>
  <si>
    <t>秦创原-秦汉渭河科创产业园</t>
  </si>
  <si>
    <r>
      <rPr>
        <sz val="14"/>
        <rFont val="宋体"/>
        <charset val="134"/>
      </rPr>
      <t>占地</t>
    </r>
    <r>
      <rPr>
        <sz val="14"/>
        <rFont val="Times New Roman"/>
        <charset val="134"/>
      </rPr>
      <t>217</t>
    </r>
    <r>
      <rPr>
        <sz val="14"/>
        <rFont val="宋体"/>
        <charset val="134"/>
      </rPr>
      <t>亩，总建筑面积</t>
    </r>
    <r>
      <rPr>
        <sz val="14"/>
        <rFont val="Times New Roman"/>
        <charset val="134"/>
      </rPr>
      <t>55</t>
    </r>
    <r>
      <rPr>
        <sz val="14"/>
        <rFont val="宋体"/>
        <charset val="134"/>
      </rPr>
      <t>万平方米，主要建设内容为商务办公、科研办公、人才公寓、会议中心及综合配套服务功能于一体的智慧生态型科创园区</t>
    </r>
    <r>
      <rPr>
        <sz val="14"/>
        <rFont val="Times New Roman"/>
        <charset val="134"/>
      </rPr>
      <t xml:space="preserve"> </t>
    </r>
    <r>
      <rPr>
        <sz val="14"/>
        <rFont val="宋体"/>
        <charset val="134"/>
      </rPr>
      <t>。预计年产值</t>
    </r>
    <r>
      <rPr>
        <sz val="14"/>
        <rFont val="Times New Roman"/>
        <charset val="134"/>
      </rPr>
      <t>12</t>
    </r>
    <r>
      <rPr>
        <sz val="14"/>
        <rFont val="宋体"/>
        <charset val="134"/>
      </rPr>
      <t>亿，带动就业人数</t>
    </r>
    <r>
      <rPr>
        <sz val="14"/>
        <rFont val="Times New Roman"/>
        <charset val="134"/>
      </rPr>
      <t>600</t>
    </r>
    <r>
      <rPr>
        <sz val="14"/>
        <rFont val="宋体"/>
        <charset val="134"/>
      </rPr>
      <t>人。</t>
    </r>
  </si>
  <si>
    <t>办理前期手续</t>
  </si>
  <si>
    <t>秦汉新城开发建设集团有限责任公司</t>
  </si>
  <si>
    <t>中国电子西部数字经济产业基地</t>
  </si>
  <si>
    <r>
      <rPr>
        <sz val="14"/>
        <rFont val="宋体"/>
        <charset val="134"/>
      </rPr>
      <t>占地</t>
    </r>
    <r>
      <rPr>
        <sz val="14"/>
        <rFont val="Times New Roman"/>
        <charset val="134"/>
      </rPr>
      <t>128</t>
    </r>
    <r>
      <rPr>
        <sz val="14"/>
        <rFont val="宋体"/>
        <charset val="134"/>
      </rPr>
      <t>亩，总建筑面积</t>
    </r>
    <r>
      <rPr>
        <sz val="14"/>
        <rFont val="Times New Roman"/>
        <charset val="134"/>
      </rPr>
      <t>18</t>
    </r>
    <r>
      <rPr>
        <sz val="14"/>
        <rFont val="宋体"/>
        <charset val="134"/>
      </rPr>
      <t>万平方米，建设周期</t>
    </r>
    <r>
      <rPr>
        <sz val="14"/>
        <rFont val="Times New Roman"/>
        <charset val="134"/>
      </rPr>
      <t>2</t>
    </r>
    <r>
      <rPr>
        <sz val="14"/>
        <rFont val="宋体"/>
        <charset val="134"/>
      </rPr>
      <t>年，主要建设内容包括：中国电子西部研发中心、中国系统西北总部、中国电子集团二级子公司相关项目及电子信息产业链上下游企业。项目建成后，预计</t>
    </r>
    <r>
      <rPr>
        <sz val="14"/>
        <rFont val="Times New Roman"/>
        <charset val="134"/>
      </rPr>
      <t>5</t>
    </r>
    <r>
      <rPr>
        <sz val="14"/>
        <rFont val="宋体"/>
        <charset val="134"/>
      </rPr>
      <t>年内将形成</t>
    </r>
    <r>
      <rPr>
        <sz val="14"/>
        <rFont val="Times New Roman"/>
        <charset val="134"/>
      </rPr>
      <t>3000</t>
    </r>
    <r>
      <rPr>
        <sz val="14"/>
        <rFont val="宋体"/>
        <charset val="134"/>
      </rPr>
      <t>人规模的研发中心，吸引</t>
    </r>
    <r>
      <rPr>
        <sz val="14"/>
        <rFont val="Times New Roman"/>
        <charset val="134"/>
      </rPr>
      <t>100</t>
    </r>
    <r>
      <rPr>
        <sz val="14"/>
        <rFont val="宋体"/>
        <charset val="134"/>
      </rPr>
      <t>余家产业链上下游企业聚集，引入软硬件及技术服务工程师约</t>
    </r>
    <r>
      <rPr>
        <sz val="14"/>
        <rFont val="Times New Roman"/>
        <charset val="134"/>
      </rPr>
      <t>1.5</t>
    </r>
    <r>
      <rPr>
        <sz val="14"/>
        <rFont val="宋体"/>
        <charset val="134"/>
      </rPr>
      <t>万人，实现年产值超</t>
    </r>
    <r>
      <rPr>
        <sz val="14"/>
        <rFont val="Times New Roman"/>
        <charset val="134"/>
      </rPr>
      <t>70</t>
    </r>
    <r>
      <rPr>
        <sz val="14"/>
        <rFont val="宋体"/>
        <charset val="134"/>
      </rPr>
      <t>亿元，年税收超</t>
    </r>
    <r>
      <rPr>
        <sz val="14"/>
        <rFont val="Times New Roman"/>
        <charset val="134"/>
      </rPr>
      <t>5</t>
    </r>
    <r>
      <rPr>
        <sz val="14"/>
        <rFont val="宋体"/>
        <charset val="134"/>
      </rPr>
      <t>亿元。</t>
    </r>
  </si>
  <si>
    <t>前期手续办理，取得土地使用权，开工建设</t>
  </si>
  <si>
    <t>中国电子系统技术有限公司 中国电子科技开发有限公司</t>
  </si>
  <si>
    <t>秦创原数字青春城</t>
  </si>
  <si>
    <r>
      <rPr>
        <sz val="14"/>
        <rFont val="宋体"/>
        <charset val="134"/>
      </rPr>
      <t>占地</t>
    </r>
    <r>
      <rPr>
        <sz val="14"/>
        <rFont val="Times New Roman"/>
        <charset val="134"/>
      </rPr>
      <t>382</t>
    </r>
    <r>
      <rPr>
        <sz val="14"/>
        <rFont val="宋体"/>
        <charset val="134"/>
      </rPr>
      <t>亩，已建</t>
    </r>
    <r>
      <rPr>
        <sz val="14"/>
        <rFont val="Times New Roman"/>
        <charset val="134"/>
      </rPr>
      <t>80</t>
    </r>
    <r>
      <rPr>
        <sz val="14"/>
        <rFont val="宋体"/>
        <charset val="134"/>
      </rPr>
      <t>亩，计划开发</t>
    </r>
    <r>
      <rPr>
        <sz val="14"/>
        <rFont val="Times New Roman"/>
        <charset val="134"/>
      </rPr>
      <t>302</t>
    </r>
    <r>
      <rPr>
        <sz val="14"/>
        <rFont val="宋体"/>
        <charset val="134"/>
      </rPr>
      <t>亩，包括数字创意谷、数贸活力岛、数字新家园三个板块。</t>
    </r>
  </si>
  <si>
    <t>开展前期工作，获取土地，进行手续办理</t>
  </si>
  <si>
    <t>西咸文旅</t>
  </si>
  <si>
    <t>西咸集团</t>
  </si>
  <si>
    <t>空港数字绿洲项目</t>
  </si>
  <si>
    <r>
      <rPr>
        <sz val="14"/>
        <rFont val="宋体"/>
        <charset val="134"/>
      </rPr>
      <t>占地</t>
    </r>
    <r>
      <rPr>
        <sz val="14"/>
        <rFont val="Times New Roman"/>
        <charset val="134"/>
      </rPr>
      <t>113</t>
    </r>
    <r>
      <rPr>
        <sz val="14"/>
        <rFont val="宋体"/>
        <charset val="134"/>
      </rPr>
      <t>亩，项目产业围绕服贸</t>
    </r>
    <r>
      <rPr>
        <sz val="14"/>
        <rFont val="Times New Roman"/>
        <charset val="134"/>
      </rPr>
      <t>+</t>
    </r>
    <r>
      <rPr>
        <sz val="14"/>
        <rFont val="宋体"/>
        <charset val="134"/>
      </rPr>
      <t>数字创新，以数字智能制造、跨境服务贸易作为两大主导方向，以智慧物流作为强力支撑。主要产品有研发办公、智能厂房、人才公寓、商业服务等。</t>
    </r>
  </si>
  <si>
    <t>西咸城投</t>
  </si>
  <si>
    <t>震有信通科技产业基地项目</t>
  </si>
  <si>
    <t>主要建设内容包括震有科技西北总部，研发中心、全球技术支撑中心、工程实验中心，智慧矿山设备、应急通讯设备以及工业互联网信通设备的研发及生产制造基地。</t>
  </si>
  <si>
    <t>深圳震有科技股份有限公司</t>
  </si>
  <si>
    <t>赛尔通信物联网智造项目</t>
  </si>
  <si>
    <r>
      <rPr>
        <sz val="14"/>
        <rFont val="宋体"/>
        <charset val="134"/>
      </rPr>
      <t>项目研发和生产无线通信网络深度覆盖系列化产品，包含分布式及单点微室分、</t>
    </r>
    <r>
      <rPr>
        <sz val="14"/>
        <rFont val="Times New Roman"/>
        <charset val="134"/>
      </rPr>
      <t>MDAS</t>
    </r>
    <r>
      <rPr>
        <sz val="14"/>
        <rFont val="宋体"/>
        <charset val="134"/>
      </rPr>
      <t>、分布式及大功率小基站等，形成了</t>
    </r>
    <r>
      <rPr>
        <sz val="14"/>
        <rFont val="Times New Roman"/>
        <charset val="134"/>
      </rPr>
      <t>“</t>
    </r>
    <r>
      <rPr>
        <sz val="14"/>
        <rFont val="宋体"/>
        <charset val="134"/>
      </rPr>
      <t>按价值区域建设网络</t>
    </r>
    <r>
      <rPr>
        <sz val="14"/>
        <rFont val="Times New Roman"/>
        <charset val="134"/>
      </rPr>
      <t>”</t>
    </r>
    <r>
      <rPr>
        <sz val="14"/>
        <rFont val="宋体"/>
        <charset val="134"/>
      </rPr>
      <t>的综合解决方案。</t>
    </r>
  </si>
  <si>
    <t>赛尔通信服务技术股份有限公司</t>
  </si>
  <si>
    <t>汉得科技西安研发及交付总部</t>
  </si>
  <si>
    <t>建设内容包括总部运营、软件研发、产品设计、营销结算、技术服务、云集中交付等。</t>
  </si>
  <si>
    <t>上海汉得信息技术股份有限公司</t>
  </si>
  <si>
    <t>中兴祥林智能配用电生产基地项目</t>
  </si>
  <si>
    <r>
      <rPr>
        <sz val="14"/>
        <rFont val="宋体"/>
        <charset val="134"/>
      </rPr>
      <t>总建筑面积</t>
    </r>
    <r>
      <rPr>
        <sz val="14"/>
        <rFont val="Times New Roman"/>
        <charset val="134"/>
      </rPr>
      <t>7</t>
    </r>
    <r>
      <rPr>
        <sz val="14"/>
        <rFont val="宋体"/>
        <charset val="134"/>
      </rPr>
      <t>万平方米，主要建设电力巡检机器人、矿用安全智能开关及新能源电力储能等设备生产线、办公和研发培训中心楼。</t>
    </r>
  </si>
  <si>
    <t>陕西中兴祥林电子科技有限公司</t>
  </si>
  <si>
    <t>自贸蓝湾三区产业园</t>
  </si>
  <si>
    <r>
      <rPr>
        <sz val="14"/>
        <rFont val="宋体"/>
        <charset val="134"/>
      </rPr>
      <t>总建筑面积</t>
    </r>
    <r>
      <rPr>
        <sz val="14"/>
        <rFont val="Times New Roman"/>
        <charset val="134"/>
      </rPr>
      <t>6</t>
    </r>
    <r>
      <rPr>
        <sz val="14"/>
        <rFont val="宋体"/>
        <charset val="134"/>
      </rPr>
      <t>万平方米，建设内容主要包含工业厂房、生产研发、办公区和地下室等建设内容。</t>
    </r>
  </si>
  <si>
    <t>陕西怡康医药有限责任公司饮片车间项目</t>
  </si>
  <si>
    <r>
      <rPr>
        <sz val="14"/>
        <rFont val="宋体"/>
        <charset val="134"/>
      </rPr>
      <t>总建筑面积</t>
    </r>
    <r>
      <rPr>
        <sz val="14"/>
        <rFont val="Times New Roman"/>
        <charset val="134"/>
      </rPr>
      <t>1.5</t>
    </r>
    <r>
      <rPr>
        <sz val="14"/>
        <rFont val="宋体"/>
        <charset val="134"/>
      </rPr>
      <t>万平方米，建设办公实验楼、饮片车间、中药材库房、半成品库、成品库等。</t>
    </r>
  </si>
  <si>
    <t>完成前期手续办理，开工建设</t>
  </si>
  <si>
    <t>陕西怡康医药有限公司</t>
  </si>
  <si>
    <r>
      <rPr>
        <b/>
        <sz val="16"/>
        <rFont val="宋体"/>
        <charset val="134"/>
      </rPr>
      <t>（三）、传统产业技改</t>
    </r>
    <r>
      <rPr>
        <b/>
        <sz val="16"/>
        <rFont val="Times New Roman"/>
        <charset val="134"/>
      </rPr>
      <t>(7</t>
    </r>
    <r>
      <rPr>
        <b/>
        <sz val="16"/>
        <rFont val="宋体"/>
        <charset val="134"/>
      </rPr>
      <t>个</t>
    </r>
    <r>
      <rPr>
        <b/>
        <sz val="16"/>
        <rFont val="Times New Roman"/>
        <charset val="134"/>
      </rPr>
      <t>)</t>
    </r>
  </si>
  <si>
    <r>
      <rPr>
        <sz val="16"/>
        <rFont val="宋体"/>
        <charset val="134"/>
      </rPr>
      <t>年产</t>
    </r>
    <r>
      <rPr>
        <sz val="16"/>
        <rFont val="Times New Roman"/>
        <charset val="134"/>
      </rPr>
      <t>10</t>
    </r>
    <r>
      <rPr>
        <sz val="16"/>
        <rFont val="宋体"/>
        <charset val="134"/>
      </rPr>
      <t>万套高性能新能源商用车电驱动系统化产业化建设项目</t>
    </r>
    <r>
      <rPr>
        <sz val="16"/>
        <rFont val="Times New Roman"/>
        <charset val="134"/>
      </rPr>
      <t xml:space="preserve">
</t>
    </r>
    <r>
      <rPr>
        <sz val="16"/>
        <rFont val="宋体"/>
        <charset val="134"/>
      </rPr>
      <t>（技改）</t>
    </r>
  </si>
  <si>
    <r>
      <rPr>
        <sz val="16"/>
        <rFont val="宋体"/>
        <charset val="134"/>
      </rPr>
      <t>传统产业技改</t>
    </r>
  </si>
  <si>
    <r>
      <rPr>
        <sz val="16"/>
        <rFont val="宋体"/>
        <charset val="134"/>
      </rPr>
      <t>陕西法士特松正电驱系统股份有限公司</t>
    </r>
  </si>
  <si>
    <r>
      <rPr>
        <sz val="16"/>
        <rFont val="宋体"/>
        <charset val="134"/>
      </rPr>
      <t>租用法士特咸阳紧密分公司现有厂房，新购置电机定、转子生产设备和电机、电机控制器总装配线，形成年产</t>
    </r>
    <r>
      <rPr>
        <sz val="16"/>
        <rFont val="Times New Roman"/>
        <charset val="134"/>
      </rPr>
      <t>10</t>
    </r>
    <r>
      <rPr>
        <sz val="16"/>
        <rFont val="宋体"/>
        <charset val="134"/>
      </rPr>
      <t>万套新能源商用车驱动电机、电机控制器和电动助力转向系统等产品的综合生产能力。</t>
    </r>
  </si>
  <si>
    <r>
      <rPr>
        <sz val="16"/>
        <rFont val="宋体"/>
        <charset val="134"/>
      </rPr>
      <t>新建自动化电机生产线体一条</t>
    </r>
  </si>
  <si>
    <r>
      <rPr>
        <sz val="16"/>
        <rFont val="宋体"/>
        <charset val="134"/>
      </rPr>
      <t>巨浪精密数控机床项目</t>
    </r>
  </si>
  <si>
    <r>
      <rPr>
        <sz val="16"/>
        <rFont val="宋体"/>
        <charset val="134"/>
      </rPr>
      <t>西安巨浪精密机械有限公司</t>
    </r>
  </si>
  <si>
    <r>
      <rPr>
        <sz val="16"/>
        <rFont val="宋体"/>
        <charset val="134"/>
      </rPr>
      <t>公司新增固定资产，主要有数据机床及其他设备的购置。</t>
    </r>
  </si>
  <si>
    <r>
      <rPr>
        <sz val="16"/>
        <rFont val="宋体"/>
        <charset val="134"/>
      </rPr>
      <t>调试检测设备</t>
    </r>
  </si>
  <si>
    <r>
      <rPr>
        <sz val="16"/>
        <rFont val="宋体"/>
        <charset val="134"/>
      </rPr>
      <t>年产</t>
    </r>
    <r>
      <rPr>
        <sz val="16"/>
        <rFont val="Times New Roman"/>
        <charset val="134"/>
      </rPr>
      <t>4</t>
    </r>
    <r>
      <rPr>
        <sz val="16"/>
        <rFont val="宋体"/>
        <charset val="134"/>
      </rPr>
      <t>万套一体化故障隔离装置生产线建设</t>
    </r>
    <r>
      <rPr>
        <sz val="16"/>
        <rFont val="Times New Roman"/>
        <charset val="134"/>
      </rPr>
      <t xml:space="preserve">
</t>
    </r>
    <r>
      <rPr>
        <sz val="16"/>
        <rFont val="宋体"/>
        <charset val="134"/>
      </rPr>
      <t>项目</t>
    </r>
  </si>
  <si>
    <r>
      <rPr>
        <sz val="16"/>
        <rFont val="宋体"/>
        <charset val="134"/>
      </rPr>
      <t>西安兴汇电力科技有限公司</t>
    </r>
  </si>
  <si>
    <r>
      <rPr>
        <sz val="16"/>
        <rFont val="宋体"/>
        <charset val="134"/>
      </rPr>
      <t>新建故障隔离装置生产线</t>
    </r>
    <r>
      <rPr>
        <sz val="16"/>
        <rFont val="Times New Roman"/>
        <charset val="134"/>
      </rPr>
      <t>3</t>
    </r>
    <r>
      <rPr>
        <sz val="16"/>
        <rFont val="宋体"/>
        <charset val="134"/>
      </rPr>
      <t>条、购置生产设备</t>
    </r>
    <r>
      <rPr>
        <sz val="16"/>
        <rFont val="Times New Roman"/>
        <charset val="134"/>
      </rPr>
      <t>14</t>
    </r>
    <r>
      <rPr>
        <sz val="16"/>
        <rFont val="宋体"/>
        <charset val="134"/>
      </rPr>
      <t>套。</t>
    </r>
  </si>
  <si>
    <r>
      <rPr>
        <sz val="16"/>
        <rFont val="宋体"/>
        <charset val="134"/>
      </rPr>
      <t>陕西好利来二期项目</t>
    </r>
  </si>
  <si>
    <r>
      <rPr>
        <sz val="16"/>
        <rFont val="宋体"/>
        <charset val="134"/>
      </rPr>
      <t>陕西好利来食品有限公司</t>
    </r>
  </si>
  <si>
    <r>
      <rPr>
        <sz val="16"/>
        <rFont val="宋体"/>
        <charset val="134"/>
      </rPr>
      <t>建设厂房及设备采购。建设厂房及设备采购。建设厂房及设备采购。建设厂房及设备采购。建设厂房及设备采购。</t>
    </r>
  </si>
  <si>
    <r>
      <rPr>
        <sz val="16"/>
        <rFont val="宋体"/>
        <charset val="134"/>
      </rPr>
      <t>厂房主体建设</t>
    </r>
  </si>
  <si>
    <r>
      <rPr>
        <sz val="16"/>
        <rFont val="宋体"/>
        <charset val="134"/>
      </rPr>
      <t>恒瑞丰电气生产线升级扩充项目</t>
    </r>
  </si>
  <si>
    <r>
      <rPr>
        <sz val="16"/>
        <rFont val="宋体"/>
        <charset val="134"/>
      </rPr>
      <t>西安恒瑞丰电气有限公司</t>
    </r>
  </si>
  <si>
    <r>
      <rPr>
        <sz val="16"/>
        <rFont val="宋体"/>
        <charset val="134"/>
      </rPr>
      <t>新购入设备</t>
    </r>
    <r>
      <rPr>
        <sz val="16"/>
        <rFont val="Times New Roman"/>
        <charset val="134"/>
      </rPr>
      <t>20</t>
    </r>
    <r>
      <rPr>
        <sz val="16"/>
        <rFont val="宋体"/>
        <charset val="134"/>
      </rPr>
      <t>台，后台软件</t>
    </r>
    <r>
      <rPr>
        <sz val="16"/>
        <rFont val="Times New Roman"/>
        <charset val="134"/>
      </rPr>
      <t>3</t>
    </r>
    <r>
      <rPr>
        <sz val="16"/>
        <rFont val="宋体"/>
        <charset val="134"/>
      </rPr>
      <t>套，检测、测试仪器仪表</t>
    </r>
    <r>
      <rPr>
        <sz val="16"/>
        <rFont val="Times New Roman"/>
        <charset val="134"/>
      </rPr>
      <t>8</t>
    </r>
    <r>
      <rPr>
        <sz val="16"/>
        <rFont val="宋体"/>
        <charset val="134"/>
      </rPr>
      <t>台，以及其他相关模具等。</t>
    </r>
  </si>
  <si>
    <r>
      <rPr>
        <sz val="16"/>
        <rFont val="宋体"/>
        <charset val="134"/>
      </rPr>
      <t>西安惠宁纸业有限公司年产</t>
    </r>
    <r>
      <rPr>
        <sz val="16"/>
        <rFont val="Times New Roman"/>
        <charset val="134"/>
      </rPr>
      <t>30</t>
    </r>
    <r>
      <rPr>
        <sz val="16"/>
        <rFont val="宋体"/>
        <charset val="134"/>
      </rPr>
      <t>万吨包装纸板生产项目</t>
    </r>
  </si>
  <si>
    <r>
      <rPr>
        <sz val="16"/>
        <rFont val="宋体"/>
        <charset val="134"/>
      </rPr>
      <t>西安惠宁纸业有限公司</t>
    </r>
  </si>
  <si>
    <r>
      <rPr>
        <sz val="16"/>
        <rFont val="宋体"/>
        <charset val="134"/>
      </rPr>
      <t>总建筑面积</t>
    </r>
    <r>
      <rPr>
        <sz val="16"/>
        <rFont val="Times New Roman"/>
        <charset val="134"/>
      </rPr>
      <t>4.7</t>
    </r>
    <r>
      <rPr>
        <sz val="16"/>
        <rFont val="宋体"/>
        <charset val="134"/>
      </rPr>
      <t>万平方米（不含构筑物），堆场建筑面积</t>
    </r>
    <r>
      <rPr>
        <sz val="16"/>
        <rFont val="Times New Roman"/>
        <charset val="134"/>
      </rPr>
      <t>3.7</t>
    </r>
    <r>
      <rPr>
        <sz val="16"/>
        <rFont val="宋体"/>
        <charset val="134"/>
      </rPr>
      <t>万平方米（包括原料堆场）。项目分二期建设，其中一期工程建设年产包装纸板</t>
    </r>
    <r>
      <rPr>
        <sz val="16"/>
        <rFont val="Times New Roman"/>
        <charset val="134"/>
      </rPr>
      <t>10</t>
    </r>
    <r>
      <rPr>
        <sz val="16"/>
        <rFont val="宋体"/>
        <charset val="134"/>
      </rPr>
      <t>万吨生产线</t>
    </r>
    <r>
      <rPr>
        <sz val="16"/>
        <rFont val="Times New Roman"/>
        <charset val="134"/>
      </rPr>
      <t>1</t>
    </r>
    <r>
      <rPr>
        <sz val="16"/>
        <rFont val="宋体"/>
        <charset val="134"/>
      </rPr>
      <t>条，二期工程建设年产包装纸板</t>
    </r>
    <r>
      <rPr>
        <sz val="16"/>
        <rFont val="Times New Roman"/>
        <charset val="134"/>
      </rPr>
      <t>20</t>
    </r>
    <r>
      <rPr>
        <sz val="16"/>
        <rFont val="宋体"/>
        <charset val="134"/>
      </rPr>
      <t>万吨生产线</t>
    </r>
    <r>
      <rPr>
        <sz val="16"/>
        <rFont val="Times New Roman"/>
        <charset val="134"/>
      </rPr>
      <t>1</t>
    </r>
    <r>
      <rPr>
        <sz val="16"/>
        <rFont val="宋体"/>
        <charset val="134"/>
      </rPr>
      <t>条。主要建筑包括原料堆场、造纸车间、制浆车间、仓库、锅炉房、办公楼及职工宿舍等。</t>
    </r>
  </si>
  <si>
    <r>
      <rPr>
        <sz val="16"/>
        <rFont val="宋体"/>
        <charset val="134"/>
      </rPr>
      <t>建设年产</t>
    </r>
    <r>
      <rPr>
        <sz val="16"/>
        <rFont val="Times New Roman"/>
        <charset val="134"/>
      </rPr>
      <t>15</t>
    </r>
    <r>
      <rPr>
        <sz val="16"/>
        <rFont val="宋体"/>
        <charset val="134"/>
      </rPr>
      <t>万吨</t>
    </r>
    <r>
      <rPr>
        <sz val="16"/>
        <rFont val="Times New Roman"/>
        <charset val="134"/>
      </rPr>
      <t>4800/700</t>
    </r>
    <r>
      <rPr>
        <sz val="16"/>
        <rFont val="宋体"/>
        <charset val="134"/>
      </rPr>
      <t>纸机生产线一条，完成生产线调试及试运行</t>
    </r>
  </si>
  <si>
    <r>
      <rPr>
        <sz val="16"/>
        <rFont val="宋体"/>
        <charset val="134"/>
      </rPr>
      <t>铸铝件壳体加工智能化设备改造</t>
    </r>
    <r>
      <rPr>
        <sz val="16"/>
        <rFont val="Times New Roman"/>
        <charset val="134"/>
      </rPr>
      <t xml:space="preserve">
</t>
    </r>
    <r>
      <rPr>
        <sz val="16"/>
        <rFont val="宋体"/>
        <charset val="134"/>
      </rPr>
      <t>项目</t>
    </r>
  </si>
  <si>
    <r>
      <rPr>
        <sz val="16"/>
        <rFont val="宋体"/>
        <charset val="134"/>
      </rPr>
      <t>西安西开精密铸造有限责任公司</t>
    </r>
  </si>
  <si>
    <r>
      <rPr>
        <sz val="16"/>
        <rFont val="宋体"/>
        <charset val="134"/>
      </rPr>
      <t>开展金属性低压铸造工艺研究，</t>
    </r>
    <r>
      <rPr>
        <sz val="16"/>
        <rFont val="Times New Roman"/>
        <charset val="134"/>
      </rPr>
      <t>3D</t>
    </r>
    <r>
      <rPr>
        <sz val="16"/>
        <rFont val="宋体"/>
        <charset val="134"/>
      </rPr>
      <t>打印技术研究，新增</t>
    </r>
    <r>
      <rPr>
        <sz val="16"/>
        <rFont val="Times New Roman"/>
        <charset val="134"/>
      </rPr>
      <t>3D</t>
    </r>
    <r>
      <rPr>
        <sz val="16"/>
        <rFont val="宋体"/>
        <charset val="134"/>
      </rPr>
      <t>打印无模铸造精密成型单元等设备，实现高压电气铝铸件壳体高端产品加工过程的智能化。</t>
    </r>
  </si>
  <si>
    <r>
      <rPr>
        <sz val="16"/>
        <rFont val="宋体"/>
        <charset val="134"/>
      </rPr>
      <t>完成设备购置、安装、调试，投入使用</t>
    </r>
  </si>
  <si>
    <t>泾河新城老工业园区提升改造项目</t>
  </si>
  <si>
    <t>传统产业技改</t>
  </si>
  <si>
    <t>对永乐老工业园区进行升级改造和“腾笼换鸟”，有序进行产业升级换代和工业工地腾退收储，争取更多工业用地和产业承载空间。</t>
  </si>
  <si>
    <t>泾河新城西北安全应急产业园管理服务办公室</t>
  </si>
  <si>
    <r>
      <rPr>
        <b/>
        <sz val="16"/>
        <rFont val="宋体"/>
        <charset val="134"/>
      </rPr>
      <t>二、服务业</t>
    </r>
    <r>
      <rPr>
        <b/>
        <sz val="16"/>
        <rFont val="Times New Roman"/>
        <charset val="134"/>
      </rPr>
      <t>(141</t>
    </r>
    <r>
      <rPr>
        <b/>
        <sz val="16"/>
        <rFont val="宋体"/>
        <charset val="134"/>
      </rPr>
      <t>个</t>
    </r>
    <r>
      <rPr>
        <b/>
        <sz val="16"/>
        <rFont val="Times New Roman"/>
        <charset val="134"/>
      </rPr>
      <t>)</t>
    </r>
  </si>
  <si>
    <r>
      <rPr>
        <b/>
        <sz val="16"/>
        <rFont val="宋体"/>
        <charset val="134"/>
      </rPr>
      <t>（一）、商贸、城市综合体</t>
    </r>
    <r>
      <rPr>
        <b/>
        <sz val="16"/>
        <rFont val="Times New Roman"/>
        <charset val="134"/>
      </rPr>
      <t>(59</t>
    </r>
    <r>
      <rPr>
        <b/>
        <sz val="16"/>
        <rFont val="宋体"/>
        <charset val="134"/>
      </rPr>
      <t>个</t>
    </r>
    <r>
      <rPr>
        <b/>
        <sz val="16"/>
        <rFont val="Times New Roman"/>
        <charset val="134"/>
      </rPr>
      <t>)</t>
    </r>
  </si>
  <si>
    <r>
      <rPr>
        <sz val="16"/>
        <rFont val="宋体"/>
        <charset val="134"/>
      </rPr>
      <t>中国国际丝路中心大厦</t>
    </r>
  </si>
  <si>
    <r>
      <rPr>
        <sz val="16"/>
        <rFont val="宋体"/>
        <charset val="134"/>
      </rPr>
      <t>商贸、城市综合体</t>
    </r>
  </si>
  <si>
    <r>
      <rPr>
        <sz val="16"/>
        <rFont val="宋体"/>
        <charset val="134"/>
      </rPr>
      <t>绿地集团西安沣河置业有限公司</t>
    </r>
  </si>
  <si>
    <r>
      <rPr>
        <sz val="16"/>
        <rFont val="宋体"/>
        <charset val="134"/>
      </rPr>
      <t>总建筑面积</t>
    </r>
    <r>
      <rPr>
        <sz val="16"/>
        <rFont val="Times New Roman"/>
        <charset val="134"/>
      </rPr>
      <t>38</t>
    </r>
    <r>
      <rPr>
        <sz val="16"/>
        <rFont val="宋体"/>
        <charset val="134"/>
      </rPr>
      <t>万平方米，主要建设五星级酒店、甲级办公、会议中心、商业等。</t>
    </r>
  </si>
  <si>
    <t>2017
-
2024</t>
  </si>
  <si>
    <r>
      <rPr>
        <sz val="16"/>
        <rFont val="宋体"/>
        <charset val="134"/>
      </rPr>
      <t>主体结构施工至</t>
    </r>
    <r>
      <rPr>
        <sz val="16"/>
        <rFont val="Times New Roman"/>
        <charset val="134"/>
      </rPr>
      <t>85</t>
    </r>
    <r>
      <rPr>
        <sz val="16"/>
        <rFont val="宋体"/>
        <charset val="134"/>
      </rPr>
      <t>层</t>
    </r>
  </si>
  <si>
    <r>
      <rPr>
        <sz val="16"/>
        <rFont val="宋体"/>
        <charset val="134"/>
      </rPr>
      <t>发展改革和商务局</t>
    </r>
  </si>
  <si>
    <r>
      <rPr>
        <sz val="16"/>
        <rFont val="宋体"/>
        <charset val="134"/>
      </rPr>
      <t>郭哲清</t>
    </r>
  </si>
  <si>
    <r>
      <rPr>
        <sz val="16"/>
        <rFont val="宋体"/>
        <charset val="134"/>
      </rPr>
      <t>泾河</t>
    </r>
    <r>
      <rPr>
        <sz val="16"/>
        <rFont val="Times New Roman"/>
        <charset val="134"/>
      </rPr>
      <t>·</t>
    </r>
    <r>
      <rPr>
        <sz val="16"/>
        <rFont val="宋体"/>
        <charset val="134"/>
      </rPr>
      <t>创智中心</t>
    </r>
  </si>
  <si>
    <t>西咸新区泾河新城腾城置业有限公司</t>
  </si>
  <si>
    <r>
      <rPr>
        <sz val="16"/>
        <rFont val="宋体"/>
        <charset val="134"/>
      </rPr>
      <t>占地</t>
    </r>
    <r>
      <rPr>
        <sz val="16"/>
        <rFont val="Times New Roman"/>
        <charset val="134"/>
      </rPr>
      <t>131</t>
    </r>
    <r>
      <rPr>
        <sz val="16"/>
        <rFont val="宋体"/>
        <charset val="134"/>
      </rPr>
      <t>亩，总建筑面积</t>
    </r>
    <r>
      <rPr>
        <sz val="16"/>
        <rFont val="Times New Roman"/>
        <charset val="134"/>
      </rPr>
      <t>44.0</t>
    </r>
    <r>
      <rPr>
        <sz val="16"/>
        <rFont val="宋体"/>
        <charset val="134"/>
      </rPr>
      <t>万平方米，主要建设商务办公、科创产业、总部经济、科技研发办公、会议会展中心。</t>
    </r>
  </si>
  <si>
    <r>
      <rPr>
        <sz val="16"/>
        <rFont val="宋体"/>
        <charset val="134"/>
      </rPr>
      <t>一期一标段：完成地下室消防工程，主楼弱电穿线，外幕墙龙骨安装完成；二标段：抹灰完成，部分楼栋消防通风完成</t>
    </r>
  </si>
  <si>
    <t>郭哲清</t>
  </si>
  <si>
    <r>
      <rPr>
        <sz val="16"/>
        <rFont val="宋体"/>
        <charset val="134"/>
      </rPr>
      <t>华福国际</t>
    </r>
  </si>
  <si>
    <t>商贸、城市综合体</t>
  </si>
  <si>
    <r>
      <rPr>
        <sz val="16"/>
        <rFont val="宋体"/>
        <charset val="134"/>
      </rPr>
      <t>陕西格兰威尔房地产开发有限公司</t>
    </r>
  </si>
  <si>
    <r>
      <rPr>
        <sz val="16"/>
        <rFont val="宋体"/>
        <charset val="134"/>
      </rPr>
      <t>总建筑面积</t>
    </r>
    <r>
      <rPr>
        <sz val="16"/>
        <rFont val="Times New Roman"/>
        <charset val="134"/>
      </rPr>
      <t>102.5</t>
    </r>
    <r>
      <rPr>
        <sz val="16"/>
        <rFont val="宋体"/>
        <charset val="134"/>
      </rPr>
      <t>万平方米，地上建筑面积</t>
    </r>
    <r>
      <rPr>
        <sz val="16"/>
        <rFont val="Times New Roman"/>
        <charset val="134"/>
      </rPr>
      <t>78</t>
    </r>
    <r>
      <rPr>
        <sz val="16"/>
        <rFont val="宋体"/>
        <charset val="134"/>
      </rPr>
      <t>万平方米，地下</t>
    </r>
    <r>
      <rPr>
        <sz val="16"/>
        <rFont val="Times New Roman"/>
        <charset val="134"/>
      </rPr>
      <t>24.5</t>
    </r>
    <r>
      <rPr>
        <sz val="16"/>
        <rFont val="宋体"/>
        <charset val="134"/>
      </rPr>
      <t>万平方米。建设有：</t>
    </r>
    <r>
      <rPr>
        <sz val="16"/>
        <rFont val="Times New Roman"/>
        <charset val="134"/>
      </rPr>
      <t>35</t>
    </r>
    <r>
      <rPr>
        <sz val="16"/>
        <rFont val="宋体"/>
        <charset val="134"/>
      </rPr>
      <t>幢</t>
    </r>
    <r>
      <rPr>
        <sz val="16"/>
        <rFont val="Times New Roman"/>
        <charset val="134"/>
      </rPr>
      <t>1-29</t>
    </r>
    <r>
      <rPr>
        <sz val="16"/>
        <rFont val="宋体"/>
        <charset val="134"/>
      </rPr>
      <t>层商业、办公、酒店及其他配套建筑（含裙房和底商）。</t>
    </r>
  </si>
  <si>
    <t>2019
-
2027</t>
  </si>
  <si>
    <r>
      <rPr>
        <sz val="16"/>
        <rFont val="宋体"/>
        <charset val="134"/>
      </rPr>
      <t>第</t>
    </r>
    <r>
      <rPr>
        <sz val="16"/>
        <rFont val="Times New Roman"/>
        <charset val="134"/>
      </rPr>
      <t>1#</t>
    </r>
    <r>
      <rPr>
        <sz val="16"/>
        <rFont val="宋体"/>
        <charset val="134"/>
      </rPr>
      <t>、</t>
    </r>
    <r>
      <rPr>
        <sz val="16"/>
        <rFont val="Times New Roman"/>
        <charset val="134"/>
      </rPr>
      <t>2#</t>
    </r>
    <r>
      <rPr>
        <sz val="16"/>
        <rFont val="宋体"/>
        <charset val="134"/>
      </rPr>
      <t>、</t>
    </r>
    <r>
      <rPr>
        <sz val="16"/>
        <rFont val="Times New Roman"/>
        <charset val="134"/>
      </rPr>
      <t>3#</t>
    </r>
    <r>
      <rPr>
        <sz val="16"/>
        <rFont val="宋体"/>
        <charset val="134"/>
      </rPr>
      <t>楼基础施工建设</t>
    </r>
  </si>
  <si>
    <r>
      <rPr>
        <sz val="16"/>
        <rFont val="宋体"/>
        <charset val="134"/>
      </rPr>
      <t>冷彦勋</t>
    </r>
  </si>
  <si>
    <r>
      <rPr>
        <sz val="16"/>
        <rFont val="宋体"/>
        <charset val="134"/>
      </rPr>
      <t>西安空港企业总部商务中心项目</t>
    </r>
  </si>
  <si>
    <r>
      <rPr>
        <sz val="16"/>
        <rFont val="宋体"/>
        <charset val="134"/>
      </rPr>
      <t>西咸新区空港新城前泰置业有限公司</t>
    </r>
  </si>
  <si>
    <r>
      <rPr>
        <sz val="16"/>
        <rFont val="宋体"/>
        <charset val="134"/>
      </rPr>
      <t>占地</t>
    </r>
    <r>
      <rPr>
        <sz val="16"/>
        <rFont val="Times New Roman"/>
        <charset val="134"/>
      </rPr>
      <t>312</t>
    </r>
    <r>
      <rPr>
        <sz val="16"/>
        <rFont val="宋体"/>
        <charset val="134"/>
      </rPr>
      <t>亩，总建筑面积</t>
    </r>
    <r>
      <rPr>
        <sz val="16"/>
        <rFont val="Times New Roman"/>
        <charset val="134"/>
      </rPr>
      <t>67.5</t>
    </r>
    <r>
      <rPr>
        <sz val="16"/>
        <rFont val="宋体"/>
        <charset val="134"/>
      </rPr>
      <t>万平方米。分为二期建设，一期规划建筑面积约</t>
    </r>
    <r>
      <rPr>
        <sz val="16"/>
        <rFont val="Times New Roman"/>
        <charset val="134"/>
      </rPr>
      <t>11</t>
    </r>
    <r>
      <rPr>
        <sz val="16"/>
        <rFont val="宋体"/>
        <charset val="134"/>
      </rPr>
      <t>万平方米，建筑业态为写字楼、公寓式办公和星级酒店。</t>
    </r>
  </si>
  <si>
    <t>2018
-
2024</t>
  </si>
  <si>
    <r>
      <rPr>
        <sz val="16"/>
        <rFont val="宋体"/>
        <charset val="134"/>
      </rPr>
      <t>室外总体施工完成</t>
    </r>
  </si>
  <si>
    <r>
      <rPr>
        <sz val="16"/>
        <rFont val="宋体"/>
        <charset val="134"/>
      </rPr>
      <t>天众中心</t>
    </r>
  </si>
  <si>
    <r>
      <rPr>
        <sz val="16"/>
        <rFont val="宋体"/>
        <charset val="134"/>
      </rPr>
      <t>西安天众置业有限公司</t>
    </r>
  </si>
  <si>
    <r>
      <rPr>
        <sz val="16"/>
        <rFont val="宋体"/>
        <charset val="134"/>
      </rPr>
      <t>占地</t>
    </r>
    <r>
      <rPr>
        <sz val="16"/>
        <rFont val="Times New Roman"/>
        <charset val="134"/>
      </rPr>
      <t>48</t>
    </r>
    <r>
      <rPr>
        <sz val="16"/>
        <rFont val="宋体"/>
        <charset val="134"/>
      </rPr>
      <t>亩，总建筑面积</t>
    </r>
    <r>
      <rPr>
        <sz val="16"/>
        <rFont val="Times New Roman"/>
        <charset val="134"/>
      </rPr>
      <t>27.6</t>
    </r>
    <r>
      <rPr>
        <sz val="16"/>
        <rFont val="宋体"/>
        <charset val="134"/>
      </rPr>
      <t>万平方米。项目分为</t>
    </r>
    <r>
      <rPr>
        <sz val="16"/>
        <rFont val="Times New Roman"/>
        <charset val="134"/>
      </rPr>
      <t>A</t>
    </r>
    <r>
      <rPr>
        <sz val="16"/>
        <rFont val="宋体"/>
        <charset val="134"/>
      </rPr>
      <t>、</t>
    </r>
    <r>
      <rPr>
        <sz val="16"/>
        <rFont val="Times New Roman"/>
        <charset val="134"/>
      </rPr>
      <t>B</t>
    </r>
    <r>
      <rPr>
        <sz val="16"/>
        <rFont val="宋体"/>
        <charset val="134"/>
      </rPr>
      <t>两个商务地块，</t>
    </r>
    <r>
      <rPr>
        <sz val="16"/>
        <rFont val="Times New Roman"/>
        <charset val="134"/>
      </rPr>
      <t>A</t>
    </r>
    <r>
      <rPr>
        <sz val="16"/>
        <rFont val="宋体"/>
        <charset val="134"/>
      </rPr>
      <t>地块</t>
    </r>
    <r>
      <rPr>
        <sz val="16"/>
        <rFont val="Times New Roman"/>
        <charset val="134"/>
      </rPr>
      <t>25</t>
    </r>
    <r>
      <rPr>
        <sz val="16"/>
        <rFont val="宋体"/>
        <charset val="134"/>
      </rPr>
      <t>亩，建筑面积</t>
    </r>
    <r>
      <rPr>
        <sz val="16"/>
        <rFont val="Times New Roman"/>
        <charset val="134"/>
      </rPr>
      <t>15.9</t>
    </r>
    <r>
      <rPr>
        <sz val="16"/>
        <rFont val="宋体"/>
        <charset val="134"/>
      </rPr>
      <t>万平方米；</t>
    </r>
    <r>
      <rPr>
        <sz val="16"/>
        <rFont val="Times New Roman"/>
        <charset val="134"/>
      </rPr>
      <t>B</t>
    </r>
    <r>
      <rPr>
        <sz val="16"/>
        <rFont val="宋体"/>
        <charset val="134"/>
      </rPr>
      <t>地块</t>
    </r>
    <r>
      <rPr>
        <sz val="16"/>
        <rFont val="Times New Roman"/>
        <charset val="134"/>
      </rPr>
      <t>23</t>
    </r>
    <r>
      <rPr>
        <sz val="16"/>
        <rFont val="宋体"/>
        <charset val="134"/>
      </rPr>
      <t>亩，建筑面积</t>
    </r>
    <r>
      <rPr>
        <sz val="16"/>
        <rFont val="Times New Roman"/>
        <charset val="134"/>
      </rPr>
      <t>11.7</t>
    </r>
    <r>
      <rPr>
        <sz val="16"/>
        <rFont val="宋体"/>
        <charset val="134"/>
      </rPr>
      <t>万平方米。计划建设</t>
    </r>
    <r>
      <rPr>
        <sz val="16"/>
        <rFont val="Times New Roman"/>
        <charset val="134"/>
      </rPr>
      <t>1</t>
    </r>
    <r>
      <rPr>
        <sz val="16"/>
        <rFont val="宋体"/>
        <charset val="134"/>
      </rPr>
      <t>栋</t>
    </r>
    <r>
      <rPr>
        <sz val="16"/>
        <rFont val="Times New Roman"/>
        <charset val="134"/>
      </rPr>
      <t>190</t>
    </r>
    <r>
      <rPr>
        <sz val="16"/>
        <rFont val="宋体"/>
        <charset val="134"/>
      </rPr>
      <t>米超高层建筑，主要包含星级写字楼、四星级以上酒店、高品质专家公寓、天众新材料研究院等。</t>
    </r>
  </si>
  <si>
    <r>
      <rPr>
        <sz val="16"/>
        <rFont val="宋体"/>
        <charset val="134"/>
      </rPr>
      <t>进行主体施工</t>
    </r>
  </si>
  <si>
    <r>
      <rPr>
        <sz val="16"/>
        <rFont val="宋体"/>
        <charset val="134"/>
      </rPr>
      <t>沣东智谷（二期）</t>
    </r>
  </si>
  <si>
    <r>
      <rPr>
        <sz val="16"/>
        <rFont val="宋体"/>
        <charset val="134"/>
      </rPr>
      <t>西安康腾置业有限公司</t>
    </r>
  </si>
  <si>
    <r>
      <rPr>
        <sz val="16"/>
        <rFont val="宋体"/>
        <charset val="134"/>
      </rPr>
      <t>总建筑面积</t>
    </r>
    <r>
      <rPr>
        <sz val="16"/>
        <rFont val="Times New Roman"/>
        <charset val="134"/>
      </rPr>
      <t>27.5</t>
    </r>
    <r>
      <rPr>
        <sz val="16"/>
        <rFont val="宋体"/>
        <charset val="134"/>
      </rPr>
      <t>万平方米，其中包括有商务办公商业</t>
    </r>
    <r>
      <rPr>
        <sz val="16"/>
        <rFont val="Times New Roman"/>
        <charset val="134"/>
      </rPr>
      <t>MALL</t>
    </r>
    <r>
      <rPr>
        <sz val="16"/>
        <rFont val="宋体"/>
        <charset val="134"/>
      </rPr>
      <t>、商务酒店、文创中心包含创意大街、文创企业孵化器。</t>
    </r>
  </si>
  <si>
    <r>
      <rPr>
        <sz val="16"/>
        <rFont val="宋体"/>
        <charset val="134"/>
      </rPr>
      <t>中润总部办公中心项目（原中业嘉豪总部项目）</t>
    </r>
  </si>
  <si>
    <r>
      <rPr>
        <sz val="16"/>
        <rFont val="宋体"/>
        <charset val="134"/>
      </rPr>
      <t>陕西省中业交通建筑工程有限公司</t>
    </r>
  </si>
  <si>
    <r>
      <rPr>
        <sz val="16"/>
        <rFont val="宋体"/>
        <charset val="134"/>
      </rPr>
      <t>占地</t>
    </r>
    <r>
      <rPr>
        <sz val="16"/>
        <rFont val="Times New Roman"/>
        <charset val="134"/>
      </rPr>
      <t>68</t>
    </r>
    <r>
      <rPr>
        <sz val="16"/>
        <rFont val="宋体"/>
        <charset val="134"/>
      </rPr>
      <t>亩，总建筑面积</t>
    </r>
    <r>
      <rPr>
        <sz val="16"/>
        <rFont val="Times New Roman"/>
        <charset val="134"/>
      </rPr>
      <t>25.0</t>
    </r>
    <r>
      <rPr>
        <sz val="16"/>
        <rFont val="宋体"/>
        <charset val="134"/>
      </rPr>
      <t>万平方米，主要建设中业大厦办公楼、商业、公寓和其他生活配套等于一体的现代化商业中心。</t>
    </r>
  </si>
  <si>
    <t>2020
-
2026</t>
  </si>
  <si>
    <r>
      <rPr>
        <sz val="16"/>
        <rFont val="宋体"/>
        <charset val="134"/>
      </rPr>
      <t>一期主体封顶</t>
    </r>
  </si>
  <si>
    <r>
      <rPr>
        <sz val="16"/>
        <rFont val="宋体"/>
        <charset val="134"/>
      </rPr>
      <t>云翼飞行训练中心项目</t>
    </r>
  </si>
  <si>
    <r>
      <rPr>
        <sz val="16"/>
        <rFont val="宋体"/>
        <charset val="134"/>
      </rPr>
      <t>陕西长安天羽飞行训练有限公司</t>
    </r>
  </si>
  <si>
    <r>
      <rPr>
        <sz val="16"/>
        <rFont val="宋体"/>
        <charset val="134"/>
      </rPr>
      <t>占地</t>
    </r>
    <r>
      <rPr>
        <sz val="16"/>
        <rFont val="Times New Roman"/>
        <charset val="134"/>
      </rPr>
      <t>184</t>
    </r>
    <r>
      <rPr>
        <sz val="16"/>
        <rFont val="宋体"/>
        <charset val="134"/>
      </rPr>
      <t>亩，总建筑面积</t>
    </r>
    <r>
      <rPr>
        <sz val="16"/>
        <rFont val="Times New Roman"/>
        <charset val="134"/>
      </rPr>
      <t>29.2</t>
    </r>
    <r>
      <rPr>
        <sz val="16"/>
        <rFont val="宋体"/>
        <charset val="134"/>
      </rPr>
      <t>万平方米，其中地上建筑面积</t>
    </r>
    <r>
      <rPr>
        <sz val="16"/>
        <rFont val="Times New Roman"/>
        <charset val="134"/>
      </rPr>
      <t>18.6</t>
    </r>
    <r>
      <rPr>
        <sz val="16"/>
        <rFont val="宋体"/>
        <charset val="134"/>
      </rPr>
      <t>万平方米，地下建筑面积</t>
    </r>
    <r>
      <rPr>
        <sz val="16"/>
        <rFont val="Times New Roman"/>
        <charset val="134"/>
      </rPr>
      <t>10.6</t>
    </r>
    <r>
      <rPr>
        <sz val="16"/>
        <rFont val="宋体"/>
        <charset val="134"/>
      </rPr>
      <t>万平方米。主要从事飞行员、乘务员等航空专业人员培训和模拟机技术服务，兼顾景观花海，餐饮休闲、商务会客、科技体验等功能。</t>
    </r>
  </si>
  <si>
    <r>
      <rPr>
        <sz val="16"/>
        <rFont val="宋体"/>
        <charset val="134"/>
      </rPr>
      <t>一期飞训楼、乘训楼、酒店、能源中心及地下车库施工完成</t>
    </r>
  </si>
  <si>
    <r>
      <rPr>
        <sz val="16"/>
        <rFont val="宋体"/>
        <charset val="134"/>
      </rPr>
      <t>空港新城东航总部保障基地</t>
    </r>
  </si>
  <si>
    <r>
      <rPr>
        <sz val="16"/>
        <rFont val="宋体"/>
        <charset val="134"/>
      </rPr>
      <t>西安镐睿置业有限公司</t>
    </r>
  </si>
  <si>
    <r>
      <rPr>
        <sz val="16"/>
        <rFont val="宋体"/>
        <charset val="134"/>
      </rPr>
      <t>占地</t>
    </r>
    <r>
      <rPr>
        <sz val="16"/>
        <rFont val="Times New Roman"/>
        <charset val="134"/>
      </rPr>
      <t>226</t>
    </r>
    <r>
      <rPr>
        <sz val="16"/>
        <rFont val="宋体"/>
        <charset val="134"/>
      </rPr>
      <t>亩，总建筑面积</t>
    </r>
    <r>
      <rPr>
        <sz val="16"/>
        <rFont val="Times New Roman"/>
        <charset val="134"/>
      </rPr>
      <t>34</t>
    </r>
    <r>
      <rPr>
        <sz val="16"/>
        <rFont val="宋体"/>
        <charset val="134"/>
      </rPr>
      <t>万平方米，主要建设东方航空西北分公司总部办公楼、航空产业联合办公楼、出勤公寓及住宅楼、员工服务中心、文化活动中心、商业服务设施等。</t>
    </r>
  </si>
  <si>
    <r>
      <rPr>
        <sz val="16"/>
        <rFont val="宋体"/>
        <charset val="134"/>
      </rPr>
      <t>云冠时代广场</t>
    </r>
  </si>
  <si>
    <r>
      <rPr>
        <sz val="16"/>
        <rFont val="宋体"/>
        <charset val="134"/>
      </rPr>
      <t>陕西空港云冠房地产有限公司</t>
    </r>
  </si>
  <si>
    <r>
      <rPr>
        <sz val="16"/>
        <rFont val="宋体"/>
        <charset val="134"/>
      </rPr>
      <t>占地</t>
    </r>
    <r>
      <rPr>
        <sz val="16"/>
        <rFont val="Times New Roman"/>
        <charset val="134"/>
      </rPr>
      <t>64</t>
    </r>
    <r>
      <rPr>
        <sz val="16"/>
        <rFont val="宋体"/>
        <charset val="134"/>
      </rPr>
      <t>亩，总建筑面积</t>
    </r>
    <r>
      <rPr>
        <sz val="16"/>
        <rFont val="Times New Roman"/>
        <charset val="134"/>
      </rPr>
      <t>20</t>
    </r>
    <r>
      <rPr>
        <sz val="16"/>
        <rFont val="宋体"/>
        <charset val="134"/>
      </rPr>
      <t>万平米，由办公、酒店、公寓、商业、地下车库、配套用房等功能组成。</t>
    </r>
  </si>
  <si>
    <r>
      <rPr>
        <sz val="16"/>
        <rFont val="宋体"/>
        <charset val="134"/>
      </rPr>
      <t>陕西省长安航旅酒店集群项目</t>
    </r>
  </si>
  <si>
    <r>
      <rPr>
        <sz val="16"/>
        <rFont val="宋体"/>
        <charset val="134"/>
      </rPr>
      <t>陕西空港安泰实业有限公司</t>
    </r>
  </si>
  <si>
    <r>
      <rPr>
        <sz val="16"/>
        <rFont val="宋体"/>
        <charset val="134"/>
      </rPr>
      <t>占地</t>
    </r>
    <r>
      <rPr>
        <sz val="16"/>
        <rFont val="Times New Roman"/>
        <charset val="134"/>
      </rPr>
      <t>93</t>
    </r>
    <r>
      <rPr>
        <sz val="16"/>
        <rFont val="宋体"/>
        <charset val="134"/>
      </rPr>
      <t>亩，总建筑面积</t>
    </r>
    <r>
      <rPr>
        <sz val="16"/>
        <rFont val="Times New Roman"/>
        <charset val="134"/>
      </rPr>
      <t>14.2</t>
    </r>
    <r>
      <rPr>
        <sz val="16"/>
        <rFont val="宋体"/>
        <charset val="134"/>
      </rPr>
      <t>万平方米，分为一、二、三期建设。一期工程为</t>
    </r>
    <r>
      <rPr>
        <sz val="16"/>
        <rFont val="Times New Roman"/>
        <charset val="134"/>
      </rPr>
      <t>1#</t>
    </r>
    <r>
      <rPr>
        <sz val="16"/>
        <rFont val="宋体"/>
        <charset val="134"/>
      </rPr>
      <t>、</t>
    </r>
    <r>
      <rPr>
        <sz val="16"/>
        <rFont val="Times New Roman"/>
        <charset val="134"/>
      </rPr>
      <t>2#</t>
    </r>
    <r>
      <rPr>
        <sz val="16"/>
        <rFont val="宋体"/>
        <charset val="134"/>
      </rPr>
      <t>、</t>
    </r>
    <r>
      <rPr>
        <sz val="16"/>
        <rFont val="Times New Roman"/>
        <charset val="134"/>
      </rPr>
      <t>5#</t>
    </r>
    <r>
      <rPr>
        <sz val="16"/>
        <rFont val="宋体"/>
        <charset val="134"/>
      </rPr>
      <t>建筑物内外装修改造工程，将之改造为四星级酒店及其配套设施；二期工程为</t>
    </r>
    <r>
      <rPr>
        <sz val="16"/>
        <rFont val="Times New Roman"/>
        <charset val="134"/>
      </rPr>
      <t>6#</t>
    </r>
    <r>
      <rPr>
        <sz val="16"/>
        <rFont val="宋体"/>
        <charset val="134"/>
      </rPr>
      <t>新建建筑物，拟建为五星级酒店及其配套设施；三期工程为</t>
    </r>
    <r>
      <rPr>
        <sz val="16"/>
        <rFont val="Times New Roman"/>
        <charset val="134"/>
      </rPr>
      <t>3#</t>
    </r>
    <r>
      <rPr>
        <sz val="16"/>
        <rFont val="宋体"/>
        <charset val="134"/>
      </rPr>
      <t>、</t>
    </r>
    <r>
      <rPr>
        <sz val="16"/>
        <rFont val="Times New Roman"/>
        <charset val="134"/>
      </rPr>
      <t>7#</t>
    </r>
    <r>
      <rPr>
        <sz val="16"/>
        <rFont val="宋体"/>
        <charset val="134"/>
      </rPr>
      <t>、</t>
    </r>
    <r>
      <rPr>
        <sz val="16"/>
        <rFont val="Times New Roman"/>
        <charset val="134"/>
      </rPr>
      <t>8#</t>
    </r>
    <r>
      <rPr>
        <sz val="16"/>
        <rFont val="宋体"/>
        <charset val="134"/>
      </rPr>
      <t>、</t>
    </r>
    <r>
      <rPr>
        <sz val="16"/>
        <rFont val="Times New Roman"/>
        <charset val="134"/>
      </rPr>
      <t>9#</t>
    </r>
    <r>
      <rPr>
        <sz val="16"/>
        <rFont val="宋体"/>
        <charset val="134"/>
      </rPr>
      <t>建筑物内外装修改造工程，拟装修改造为商业及办公用房。</t>
    </r>
  </si>
  <si>
    <t>2018
-
2023</t>
  </si>
  <si>
    <r>
      <rPr>
        <sz val="16"/>
        <rFont val="宋体"/>
        <charset val="134"/>
      </rPr>
      <t>绿地能源国际金融中心项目</t>
    </r>
    <r>
      <rPr>
        <sz val="16"/>
        <rFont val="Times New Roman"/>
        <charset val="134"/>
      </rPr>
      <t>B</t>
    </r>
    <r>
      <rPr>
        <sz val="16"/>
        <rFont val="宋体"/>
        <charset val="134"/>
      </rPr>
      <t>地块</t>
    </r>
  </si>
  <si>
    <r>
      <rPr>
        <sz val="16"/>
        <rFont val="宋体"/>
        <charset val="134"/>
      </rPr>
      <t>绿地集团西咸新区浩沣置业有限公司</t>
    </r>
  </si>
  <si>
    <r>
      <rPr>
        <sz val="16"/>
        <rFont val="宋体"/>
        <charset val="134"/>
      </rPr>
      <t>占地</t>
    </r>
    <r>
      <rPr>
        <sz val="16"/>
        <rFont val="Times New Roman"/>
        <charset val="134"/>
      </rPr>
      <t>32</t>
    </r>
    <r>
      <rPr>
        <sz val="16"/>
        <rFont val="宋体"/>
        <charset val="134"/>
      </rPr>
      <t>亩，总建筑面积</t>
    </r>
    <r>
      <rPr>
        <sz val="16"/>
        <rFont val="Times New Roman"/>
        <charset val="134"/>
      </rPr>
      <t>25.2</t>
    </r>
    <r>
      <rPr>
        <sz val="16"/>
        <rFont val="宋体"/>
        <charset val="134"/>
      </rPr>
      <t>万平方米，地上建筑面积</t>
    </r>
    <r>
      <rPr>
        <sz val="16"/>
        <rFont val="Times New Roman"/>
        <charset val="134"/>
      </rPr>
      <t>19.0</t>
    </r>
    <r>
      <rPr>
        <sz val="16"/>
        <rFont val="宋体"/>
        <charset val="134"/>
      </rPr>
      <t>万平方米，地下建筑面积</t>
    </r>
    <r>
      <rPr>
        <sz val="16"/>
        <rFont val="Times New Roman"/>
        <charset val="134"/>
      </rPr>
      <t>6.2</t>
    </r>
    <r>
      <rPr>
        <sz val="16"/>
        <rFont val="宋体"/>
        <charset val="134"/>
      </rPr>
      <t>万平方米，共计</t>
    </r>
    <r>
      <rPr>
        <sz val="16"/>
        <rFont val="Times New Roman"/>
        <charset val="134"/>
      </rPr>
      <t>5</t>
    </r>
    <r>
      <rPr>
        <sz val="16"/>
        <rFont val="宋体"/>
        <charset val="134"/>
      </rPr>
      <t>栋建筑单体，</t>
    </r>
    <r>
      <rPr>
        <sz val="16"/>
        <rFont val="Times New Roman"/>
        <charset val="134"/>
      </rPr>
      <t>248</t>
    </r>
    <r>
      <rPr>
        <sz val="16"/>
        <rFont val="宋体"/>
        <charset val="134"/>
      </rPr>
      <t>米超高层</t>
    </r>
    <r>
      <rPr>
        <sz val="16"/>
        <rFont val="Times New Roman"/>
        <charset val="134"/>
      </rPr>
      <t>1</t>
    </r>
    <r>
      <rPr>
        <sz val="16"/>
        <rFont val="宋体"/>
        <charset val="134"/>
      </rPr>
      <t>栋，容积率</t>
    </r>
    <r>
      <rPr>
        <sz val="16"/>
        <rFont val="Times New Roman"/>
        <charset val="134"/>
      </rPr>
      <t>9</t>
    </r>
    <r>
      <rPr>
        <sz val="16"/>
        <rFont val="宋体"/>
        <charset val="134"/>
      </rPr>
      <t>，建筑密度</t>
    </r>
    <r>
      <rPr>
        <sz val="16"/>
        <rFont val="Times New Roman"/>
        <charset val="134"/>
      </rPr>
      <t>60%</t>
    </r>
    <r>
      <rPr>
        <sz val="16"/>
        <rFont val="宋体"/>
        <charset val="134"/>
      </rPr>
      <t>。主要建设星级办公及配套商业。项目建成后，将引入金融、能源、互联网等产业类项目入驻。</t>
    </r>
  </si>
  <si>
    <r>
      <rPr>
        <sz val="16"/>
        <rFont val="宋体"/>
        <charset val="134"/>
      </rPr>
      <t>二次结构施工以及外立面施工</t>
    </r>
  </si>
  <si>
    <r>
      <rPr>
        <sz val="16"/>
        <rFont val="宋体"/>
        <charset val="134"/>
      </rPr>
      <t>泾河智谷（一期）</t>
    </r>
  </si>
  <si>
    <r>
      <rPr>
        <sz val="16"/>
        <rFont val="宋体"/>
        <charset val="134"/>
      </rPr>
      <t>陕西省西咸新区泾河新城产业发展集团有限</t>
    </r>
    <r>
      <rPr>
        <sz val="16"/>
        <rFont val="Times New Roman"/>
        <charset val="134"/>
      </rPr>
      <t xml:space="preserve">
</t>
    </r>
    <r>
      <rPr>
        <sz val="16"/>
        <rFont val="宋体"/>
        <charset val="134"/>
      </rPr>
      <t>公司</t>
    </r>
  </si>
  <si>
    <r>
      <rPr>
        <sz val="16"/>
        <rFont val="宋体"/>
        <charset val="134"/>
      </rPr>
      <t>占地</t>
    </r>
    <r>
      <rPr>
        <sz val="16"/>
        <rFont val="Times New Roman"/>
        <charset val="134"/>
      </rPr>
      <t>68</t>
    </r>
    <r>
      <rPr>
        <sz val="16"/>
        <rFont val="宋体"/>
        <charset val="134"/>
      </rPr>
      <t>亩，总建筑面积</t>
    </r>
    <r>
      <rPr>
        <sz val="16"/>
        <rFont val="Times New Roman"/>
        <charset val="134"/>
      </rPr>
      <t>19.9</t>
    </r>
    <r>
      <rPr>
        <sz val="16"/>
        <rFont val="宋体"/>
        <charset val="134"/>
      </rPr>
      <t>万平方米，建设内容包括</t>
    </r>
    <r>
      <rPr>
        <sz val="16"/>
        <rFont val="Times New Roman"/>
        <charset val="134"/>
      </rPr>
      <t>A</t>
    </r>
    <r>
      <rPr>
        <sz val="16"/>
        <rFont val="宋体"/>
        <charset val="134"/>
      </rPr>
      <t>区综合楼、</t>
    </r>
    <r>
      <rPr>
        <sz val="16"/>
        <rFont val="Times New Roman"/>
        <charset val="134"/>
      </rPr>
      <t>B</t>
    </r>
    <r>
      <rPr>
        <sz val="16"/>
        <rFont val="宋体"/>
        <charset val="134"/>
      </rPr>
      <t>区综合楼和地下车库，建筑功能包括办公、会议、展览、配套商业等。</t>
    </r>
  </si>
  <si>
    <r>
      <rPr>
        <sz val="16"/>
        <rFont val="宋体"/>
        <charset val="134"/>
      </rPr>
      <t>绿地智创金融谷项目（商办地块）</t>
    </r>
  </si>
  <si>
    <r>
      <rPr>
        <sz val="16"/>
        <rFont val="宋体"/>
        <charset val="134"/>
      </rPr>
      <t>绿地集团</t>
    </r>
  </si>
  <si>
    <r>
      <rPr>
        <sz val="16"/>
        <rFont val="宋体"/>
        <charset val="134"/>
      </rPr>
      <t>占地</t>
    </r>
    <r>
      <rPr>
        <sz val="16"/>
        <rFont val="Times New Roman"/>
        <charset val="134"/>
      </rPr>
      <t>94</t>
    </r>
    <r>
      <rPr>
        <sz val="16"/>
        <rFont val="宋体"/>
        <charset val="134"/>
      </rPr>
      <t>亩，总建筑面积</t>
    </r>
    <r>
      <rPr>
        <sz val="16"/>
        <rFont val="Times New Roman"/>
        <charset val="134"/>
      </rPr>
      <t>26.3</t>
    </r>
    <r>
      <rPr>
        <sz val="16"/>
        <rFont val="宋体"/>
        <charset val="134"/>
      </rPr>
      <t>万平方米，主要建设办公、酒店、会议中心及商业配套设施。</t>
    </r>
  </si>
  <si>
    <r>
      <rPr>
        <sz val="16"/>
        <rFont val="宋体"/>
        <charset val="134"/>
      </rPr>
      <t>陕建丝路创发中心企业总部</t>
    </r>
  </si>
  <si>
    <r>
      <rPr>
        <sz val="16"/>
        <rFont val="宋体"/>
        <charset val="134"/>
      </rPr>
      <t>西咸新区丝路置业有限公司</t>
    </r>
  </si>
  <si>
    <r>
      <rPr>
        <sz val="16"/>
        <rFont val="宋体"/>
        <charset val="134"/>
      </rPr>
      <t>占地</t>
    </r>
    <r>
      <rPr>
        <sz val="16"/>
        <rFont val="Times New Roman"/>
        <charset val="134"/>
      </rPr>
      <t>45</t>
    </r>
    <r>
      <rPr>
        <sz val="16"/>
        <rFont val="宋体"/>
        <charset val="134"/>
      </rPr>
      <t>亩，总建筑面积</t>
    </r>
    <r>
      <rPr>
        <sz val="16"/>
        <rFont val="Times New Roman"/>
        <charset val="134"/>
      </rPr>
      <t>31</t>
    </r>
    <r>
      <rPr>
        <sz val="16"/>
        <rFont val="宋体"/>
        <charset val="134"/>
      </rPr>
      <t>万平方米，容积率</t>
    </r>
    <r>
      <rPr>
        <sz val="16"/>
        <rFont val="Times New Roman"/>
        <charset val="134"/>
      </rPr>
      <t>8.0</t>
    </r>
    <r>
      <rPr>
        <sz val="16"/>
        <rFont val="宋体"/>
        <charset val="134"/>
      </rPr>
      <t>，建筑密度</t>
    </r>
    <r>
      <rPr>
        <sz val="16"/>
        <rFont val="Times New Roman"/>
        <charset val="134"/>
      </rPr>
      <t>50%</t>
    </r>
    <r>
      <rPr>
        <sz val="16"/>
        <rFont val="宋体"/>
        <charset val="134"/>
      </rPr>
      <t>，绿化率</t>
    </r>
    <r>
      <rPr>
        <sz val="16"/>
        <rFont val="Times New Roman"/>
        <charset val="134"/>
      </rPr>
      <t>25%</t>
    </r>
    <r>
      <rPr>
        <sz val="16"/>
        <rFont val="宋体"/>
        <charset val="134"/>
      </rPr>
      <t>。主要建设</t>
    </r>
    <r>
      <rPr>
        <sz val="16"/>
        <rFont val="Times New Roman"/>
        <charset val="134"/>
      </rPr>
      <t>240</t>
    </r>
    <r>
      <rPr>
        <sz val="16"/>
        <rFont val="宋体"/>
        <charset val="134"/>
      </rPr>
      <t>米超高层建筑</t>
    </r>
    <r>
      <rPr>
        <sz val="16"/>
        <rFont val="Times New Roman"/>
        <charset val="134"/>
      </rPr>
      <t>1</t>
    </r>
    <r>
      <rPr>
        <sz val="16"/>
        <rFont val="宋体"/>
        <charset val="134"/>
      </rPr>
      <t>栋，写字楼及配套商业设施。</t>
    </r>
  </si>
  <si>
    <t>2020
-
2025</t>
  </si>
  <si>
    <r>
      <rPr>
        <sz val="16"/>
        <rFont val="Times New Roman"/>
        <charset val="134"/>
      </rPr>
      <t>2#</t>
    </r>
    <r>
      <rPr>
        <sz val="16"/>
        <rFont val="宋体"/>
        <charset val="134"/>
      </rPr>
      <t>主体结构施工至</t>
    </r>
    <r>
      <rPr>
        <sz val="16"/>
        <rFont val="Times New Roman"/>
        <charset val="134"/>
      </rPr>
      <t>30</t>
    </r>
    <r>
      <rPr>
        <sz val="16"/>
        <rFont val="宋体"/>
        <charset val="134"/>
      </rPr>
      <t>层，</t>
    </r>
    <r>
      <rPr>
        <sz val="16"/>
        <rFont val="Times New Roman"/>
        <charset val="134"/>
      </rPr>
      <t>1#</t>
    </r>
    <r>
      <rPr>
        <sz val="16"/>
        <rFont val="宋体"/>
        <charset val="134"/>
      </rPr>
      <t>、</t>
    </r>
    <r>
      <rPr>
        <sz val="16"/>
        <rFont val="Times New Roman"/>
        <charset val="134"/>
      </rPr>
      <t>3#</t>
    </r>
    <r>
      <rPr>
        <sz val="16"/>
        <rFont val="宋体"/>
        <charset val="134"/>
      </rPr>
      <t>主体出正负零</t>
    </r>
  </si>
  <si>
    <r>
      <rPr>
        <sz val="16"/>
        <rFont val="宋体"/>
        <charset val="134"/>
      </rPr>
      <t>绿地大观商业综合体</t>
    </r>
  </si>
  <si>
    <r>
      <rPr>
        <sz val="16"/>
        <rFont val="宋体"/>
        <charset val="134"/>
      </rPr>
      <t>绿地集团西安镐京置业有限公司</t>
    </r>
  </si>
  <si>
    <r>
      <rPr>
        <sz val="16"/>
        <rFont val="宋体"/>
        <charset val="134"/>
      </rPr>
      <t>总建筑面积</t>
    </r>
    <r>
      <rPr>
        <sz val="16"/>
        <rFont val="Times New Roman"/>
        <charset val="134"/>
      </rPr>
      <t>22</t>
    </r>
    <r>
      <rPr>
        <sz val="16"/>
        <rFont val="宋体"/>
        <charset val="134"/>
      </rPr>
      <t>万平方米，建设内容为商业</t>
    </r>
    <r>
      <rPr>
        <sz val="16"/>
        <rFont val="Times New Roman"/>
        <charset val="134"/>
      </rPr>
      <t>MALL</t>
    </r>
    <r>
      <rPr>
        <sz val="16"/>
        <rFont val="宋体"/>
        <charset val="134"/>
      </rPr>
      <t>、商业街区及办公楼。</t>
    </r>
  </si>
  <si>
    <r>
      <rPr>
        <sz val="16"/>
        <rFont val="Times New Roman"/>
        <charset val="134"/>
      </rPr>
      <t>4</t>
    </r>
    <r>
      <rPr>
        <sz val="16"/>
        <rFont val="宋体"/>
        <charset val="134"/>
      </rPr>
      <t>栋公寓结构封顶</t>
    </r>
  </si>
  <si>
    <r>
      <rPr>
        <sz val="16"/>
        <rFont val="宋体"/>
        <charset val="134"/>
      </rPr>
      <t>沣东新天地</t>
    </r>
  </si>
  <si>
    <r>
      <rPr>
        <sz val="16"/>
        <rFont val="宋体"/>
        <charset val="134"/>
      </rPr>
      <t>西安群祥置业有限公司</t>
    </r>
  </si>
  <si>
    <r>
      <rPr>
        <sz val="16"/>
        <rFont val="宋体"/>
        <charset val="134"/>
      </rPr>
      <t>总建筑面积</t>
    </r>
    <r>
      <rPr>
        <sz val="16"/>
        <rFont val="Times New Roman"/>
        <charset val="134"/>
      </rPr>
      <t>13.9</t>
    </r>
    <r>
      <rPr>
        <sz val="16"/>
        <rFont val="宋体"/>
        <charset val="134"/>
      </rPr>
      <t>万平方米，建设内容包括</t>
    </r>
    <r>
      <rPr>
        <sz val="16"/>
        <rFont val="Times New Roman"/>
        <charset val="134"/>
      </rPr>
      <t>3</t>
    </r>
    <r>
      <rPr>
        <sz val="16"/>
        <rFont val="宋体"/>
        <charset val="134"/>
      </rPr>
      <t>栋办公楼、层高</t>
    </r>
    <r>
      <rPr>
        <sz val="16"/>
        <rFont val="Times New Roman"/>
        <charset val="134"/>
      </rPr>
      <t>18</t>
    </r>
    <r>
      <rPr>
        <sz val="16"/>
        <rFont val="宋体"/>
        <charset val="134"/>
      </rPr>
      <t>层</t>
    </r>
    <r>
      <rPr>
        <sz val="16"/>
        <rFont val="Times New Roman"/>
        <charset val="134"/>
      </rPr>
      <t>-22</t>
    </r>
    <r>
      <rPr>
        <sz val="16"/>
        <rFont val="宋体"/>
        <charset val="134"/>
      </rPr>
      <t>层，</t>
    </r>
    <r>
      <rPr>
        <sz val="16"/>
        <rFont val="Times New Roman"/>
        <charset val="134"/>
      </rPr>
      <t>1</t>
    </r>
    <r>
      <rPr>
        <sz val="16"/>
        <rFont val="宋体"/>
        <charset val="134"/>
      </rPr>
      <t>栋商业中心、层高</t>
    </r>
    <r>
      <rPr>
        <sz val="16"/>
        <rFont val="Times New Roman"/>
        <charset val="134"/>
      </rPr>
      <t>3</t>
    </r>
    <r>
      <rPr>
        <sz val="16"/>
        <rFont val="宋体"/>
        <charset val="134"/>
      </rPr>
      <t>层，配套建设地下车库、设备用房及人防。</t>
    </r>
  </si>
  <si>
    <t>2018
-
2025</t>
  </si>
  <si>
    <r>
      <rPr>
        <sz val="16"/>
        <rFont val="宋体"/>
        <charset val="134"/>
      </rPr>
      <t>桩基施工完成，工程桩试桩</t>
    </r>
    <r>
      <rPr>
        <sz val="16"/>
        <rFont val="Times New Roman"/>
        <charset val="134"/>
      </rPr>
      <t>;</t>
    </r>
    <r>
      <rPr>
        <sz val="16"/>
        <rFont val="宋体"/>
        <charset val="134"/>
      </rPr>
      <t>筏板开始施工</t>
    </r>
  </si>
  <si>
    <r>
      <rPr>
        <sz val="16"/>
        <rFont val="宋体"/>
        <charset val="134"/>
      </rPr>
      <t>创想中心（地块一）</t>
    </r>
  </si>
  <si>
    <t>西安沣东华侨城发展有限公司创想中心（地块一）</t>
  </si>
  <si>
    <r>
      <rPr>
        <sz val="16"/>
        <rFont val="宋体"/>
        <charset val="134"/>
      </rPr>
      <t>总建筑面积</t>
    </r>
    <r>
      <rPr>
        <sz val="16"/>
        <rFont val="Times New Roman"/>
        <charset val="134"/>
      </rPr>
      <t>22.6</t>
    </r>
    <r>
      <rPr>
        <sz val="16"/>
        <rFont val="宋体"/>
        <charset val="134"/>
      </rPr>
      <t>万平方米，主要建设</t>
    </r>
    <r>
      <rPr>
        <sz val="16"/>
        <rFont val="Times New Roman"/>
        <charset val="134"/>
      </rPr>
      <t>7</t>
    </r>
    <r>
      <rPr>
        <sz val="16"/>
        <rFont val="宋体"/>
        <charset val="134"/>
      </rPr>
      <t>栋办公楼和商业配套。</t>
    </r>
  </si>
  <si>
    <t>2019
-
2024</t>
  </si>
  <si>
    <r>
      <rPr>
        <sz val="16"/>
        <rFont val="宋体"/>
        <charset val="134"/>
      </rPr>
      <t>部分楼栋完工</t>
    </r>
  </si>
  <si>
    <r>
      <rPr>
        <sz val="16"/>
        <rFont val="宋体"/>
        <charset val="134"/>
      </rPr>
      <t>普汇中金生命科学国际合作中心</t>
    </r>
  </si>
  <si>
    <r>
      <rPr>
        <sz val="16"/>
        <rFont val="宋体"/>
        <charset val="134"/>
      </rPr>
      <t>普汇中金国际控股有限公司</t>
    </r>
  </si>
  <si>
    <r>
      <rPr>
        <sz val="16"/>
        <rFont val="宋体"/>
        <charset val="134"/>
      </rPr>
      <t>占地</t>
    </r>
    <r>
      <rPr>
        <sz val="16"/>
        <rFont val="Times New Roman"/>
        <charset val="134"/>
      </rPr>
      <t>110</t>
    </r>
    <r>
      <rPr>
        <sz val="16"/>
        <rFont val="宋体"/>
        <charset val="134"/>
      </rPr>
      <t>亩，规划建设集科技研发、康养服务、产业培训、商品贸易、生活配套与一体的康养全产业链园区。</t>
    </r>
  </si>
  <si>
    <r>
      <rPr>
        <sz val="16"/>
        <rFont val="宋体"/>
        <charset val="134"/>
      </rPr>
      <t>绿地能源国际金融中心项目</t>
    </r>
    <r>
      <rPr>
        <sz val="16"/>
        <rFont val="Times New Roman"/>
        <charset val="134"/>
      </rPr>
      <t>D</t>
    </r>
    <r>
      <rPr>
        <sz val="16"/>
        <rFont val="宋体"/>
        <charset val="134"/>
      </rPr>
      <t>地块</t>
    </r>
  </si>
  <si>
    <r>
      <rPr>
        <sz val="16"/>
        <rFont val="宋体"/>
        <charset val="134"/>
      </rPr>
      <t>绿地集团西咸新区长沣置业有限公司</t>
    </r>
  </si>
  <si>
    <r>
      <rPr>
        <sz val="16"/>
        <rFont val="宋体"/>
        <charset val="134"/>
      </rPr>
      <t>占地</t>
    </r>
    <r>
      <rPr>
        <sz val="16"/>
        <rFont val="Times New Roman"/>
        <charset val="134"/>
      </rPr>
      <t>34</t>
    </r>
    <r>
      <rPr>
        <sz val="16"/>
        <rFont val="宋体"/>
        <charset val="134"/>
      </rPr>
      <t>亩，总建筑面积</t>
    </r>
    <r>
      <rPr>
        <sz val="16"/>
        <rFont val="Times New Roman"/>
        <charset val="134"/>
      </rPr>
      <t>15</t>
    </r>
    <r>
      <rPr>
        <sz val="16"/>
        <rFont val="宋体"/>
        <charset val="134"/>
      </rPr>
      <t>万平方米，共计</t>
    </r>
    <r>
      <rPr>
        <sz val="16"/>
        <rFont val="Times New Roman"/>
        <charset val="134"/>
      </rPr>
      <t>5</t>
    </r>
    <r>
      <rPr>
        <sz val="16"/>
        <rFont val="宋体"/>
        <charset val="134"/>
      </rPr>
      <t>栋建筑单体，</t>
    </r>
    <r>
      <rPr>
        <sz val="16"/>
        <rFont val="Times New Roman"/>
        <charset val="134"/>
      </rPr>
      <t>150</t>
    </r>
    <r>
      <rPr>
        <sz val="16"/>
        <rFont val="宋体"/>
        <charset val="134"/>
      </rPr>
      <t>米超高层建筑</t>
    </r>
    <r>
      <rPr>
        <sz val="16"/>
        <rFont val="Times New Roman"/>
        <charset val="134"/>
      </rPr>
      <t>1</t>
    </r>
    <r>
      <rPr>
        <sz val="16"/>
        <rFont val="宋体"/>
        <charset val="134"/>
      </rPr>
      <t>栋，容积率</t>
    </r>
    <r>
      <rPr>
        <sz val="16"/>
        <rFont val="Times New Roman"/>
        <charset val="134"/>
      </rPr>
      <t>5</t>
    </r>
    <r>
      <rPr>
        <sz val="16"/>
        <rFont val="宋体"/>
        <charset val="134"/>
      </rPr>
      <t>，建筑密度</t>
    </r>
    <r>
      <rPr>
        <sz val="16"/>
        <rFont val="Times New Roman"/>
        <charset val="134"/>
      </rPr>
      <t>30.97%</t>
    </r>
    <r>
      <rPr>
        <sz val="16"/>
        <rFont val="宋体"/>
        <charset val="134"/>
      </rPr>
      <t>。建设内容为：商业、办公。建成后将引入金融、能源、互联网等产业类项目入驻。</t>
    </r>
  </si>
  <si>
    <r>
      <rPr>
        <sz val="16"/>
        <rFont val="宋体"/>
        <charset val="134"/>
      </rPr>
      <t>所有楼栋主体结构完工，进入二次结构施工</t>
    </r>
  </si>
  <si>
    <r>
      <rPr>
        <sz val="16"/>
        <rFont val="宋体"/>
        <charset val="134"/>
      </rPr>
      <t>中天智汇港企业总部园</t>
    </r>
  </si>
  <si>
    <r>
      <rPr>
        <sz val="16"/>
        <rFont val="宋体"/>
        <charset val="134"/>
      </rPr>
      <t>西安中天尚玺实业有限公司</t>
    </r>
  </si>
  <si>
    <r>
      <rPr>
        <sz val="16"/>
        <rFont val="宋体"/>
        <charset val="134"/>
      </rPr>
      <t>占地</t>
    </r>
    <r>
      <rPr>
        <sz val="16"/>
        <rFont val="Times New Roman"/>
        <charset val="134"/>
      </rPr>
      <t>43</t>
    </r>
    <r>
      <rPr>
        <sz val="16"/>
        <rFont val="宋体"/>
        <charset val="134"/>
      </rPr>
      <t>亩，总建筑面积</t>
    </r>
    <r>
      <rPr>
        <sz val="16"/>
        <rFont val="Times New Roman"/>
        <charset val="134"/>
      </rPr>
      <t>16.2</t>
    </r>
    <r>
      <rPr>
        <sz val="16"/>
        <rFont val="宋体"/>
        <charset val="134"/>
      </rPr>
      <t>万平方米，容积率</t>
    </r>
    <r>
      <rPr>
        <sz val="16"/>
        <rFont val="Times New Roman"/>
        <charset val="134"/>
      </rPr>
      <t>4</t>
    </r>
    <r>
      <rPr>
        <sz val="16"/>
        <rFont val="宋体"/>
        <charset val="134"/>
      </rPr>
      <t>，共计</t>
    </r>
    <r>
      <rPr>
        <sz val="16"/>
        <rFont val="Times New Roman"/>
        <charset val="134"/>
      </rPr>
      <t>8</t>
    </r>
    <r>
      <rPr>
        <sz val="16"/>
        <rFont val="宋体"/>
        <charset val="134"/>
      </rPr>
      <t>栋建筑单体。建筑密度</t>
    </r>
    <r>
      <rPr>
        <sz val="16"/>
        <rFont val="Times New Roman"/>
        <charset val="134"/>
      </rPr>
      <t>37%</t>
    </r>
    <r>
      <rPr>
        <sz val="16"/>
        <rFont val="宋体"/>
        <charset val="134"/>
      </rPr>
      <t>。主要建设星级办公、酒店及配套商业。项目建成后，将引入总部办公、技术研发中心、金融、能源、互联网等产业类项目入驻。</t>
    </r>
  </si>
  <si>
    <r>
      <rPr>
        <sz val="16"/>
        <rFont val="Times New Roman"/>
        <charset val="134"/>
      </rPr>
      <t>A</t>
    </r>
    <r>
      <rPr>
        <sz val="16"/>
        <rFont val="宋体"/>
        <charset val="134"/>
      </rPr>
      <t>栋主体封顶、二次结构完成</t>
    </r>
  </si>
  <si>
    <r>
      <rPr>
        <sz val="16"/>
        <rFont val="宋体"/>
        <charset val="134"/>
      </rPr>
      <t>万博商业综合中心项目</t>
    </r>
  </si>
  <si>
    <r>
      <rPr>
        <sz val="16"/>
        <rFont val="宋体"/>
        <charset val="134"/>
      </rPr>
      <t>宝鸡万全集团有限公司</t>
    </r>
  </si>
  <si>
    <r>
      <rPr>
        <sz val="16"/>
        <rFont val="宋体"/>
        <charset val="134"/>
      </rPr>
      <t>总建筑面积</t>
    </r>
    <r>
      <rPr>
        <sz val="16"/>
        <rFont val="Times New Roman"/>
        <charset val="134"/>
      </rPr>
      <t>14</t>
    </r>
    <r>
      <rPr>
        <sz val="16"/>
        <rFont val="宋体"/>
        <charset val="134"/>
      </rPr>
      <t>万平方米，建设万博酒店大楼及商业、办公写字楼综合体。</t>
    </r>
  </si>
  <si>
    <t>2020
-
2027</t>
  </si>
  <si>
    <r>
      <rPr>
        <sz val="16"/>
        <rFont val="宋体"/>
        <charset val="134"/>
      </rPr>
      <t>项目完成主体施工（</t>
    </r>
    <r>
      <rPr>
        <sz val="16"/>
        <rFont val="Times New Roman"/>
        <charset val="134"/>
      </rPr>
      <t>3#</t>
    </r>
    <r>
      <rPr>
        <sz val="16"/>
        <rFont val="宋体"/>
        <charset val="134"/>
      </rPr>
      <t>楼总建面</t>
    </r>
    <r>
      <rPr>
        <sz val="16"/>
        <rFont val="Times New Roman"/>
        <charset val="134"/>
      </rPr>
      <t>4.1</t>
    </r>
    <r>
      <rPr>
        <sz val="16"/>
        <rFont val="宋体"/>
        <charset val="134"/>
      </rPr>
      <t>万平方米，主体施工约</t>
    </r>
    <r>
      <rPr>
        <sz val="16"/>
        <rFont val="Times New Roman"/>
        <charset val="134"/>
      </rPr>
      <t>40%-50%</t>
    </r>
    <r>
      <rPr>
        <sz val="16"/>
        <rFont val="宋体"/>
        <charset val="134"/>
      </rPr>
      <t>，地块整体实现正负零，地块总地下建面约</t>
    </r>
    <r>
      <rPr>
        <sz val="16"/>
        <rFont val="Times New Roman"/>
        <charset val="134"/>
      </rPr>
      <t>12.6</t>
    </r>
    <r>
      <rPr>
        <sz val="16"/>
        <rFont val="宋体"/>
        <charset val="134"/>
      </rPr>
      <t>万平方米</t>
    </r>
  </si>
  <si>
    <r>
      <rPr>
        <sz val="16"/>
        <rFont val="宋体"/>
        <charset val="134"/>
      </rPr>
      <t>万科星誉沣华广场</t>
    </r>
  </si>
  <si>
    <r>
      <rPr>
        <sz val="16"/>
        <rFont val="宋体"/>
        <charset val="134"/>
      </rPr>
      <t>西咸新区沣泽万润房地产开发有限公司</t>
    </r>
  </si>
  <si>
    <r>
      <rPr>
        <sz val="16"/>
        <rFont val="宋体"/>
        <charset val="134"/>
      </rPr>
      <t>总建筑面积</t>
    </r>
    <r>
      <rPr>
        <sz val="16"/>
        <rFont val="Times New Roman"/>
        <charset val="134"/>
      </rPr>
      <t>9.2</t>
    </r>
    <r>
      <rPr>
        <sz val="16"/>
        <rFont val="宋体"/>
        <charset val="134"/>
      </rPr>
      <t>万平方米，建设内容包括商业办公、公共管理与服务设施建筑。</t>
    </r>
  </si>
  <si>
    <r>
      <rPr>
        <sz val="16"/>
        <rFont val="Times New Roman"/>
        <charset val="134"/>
      </rPr>
      <t>1</t>
    </r>
    <r>
      <rPr>
        <sz val="16"/>
        <rFont val="宋体"/>
        <charset val="134"/>
      </rPr>
      <t>栋楼主体结构封顶</t>
    </r>
  </si>
  <si>
    <r>
      <rPr>
        <sz val="16"/>
        <rFont val="宋体"/>
        <charset val="134"/>
      </rPr>
      <t>奥卡云谷</t>
    </r>
  </si>
  <si>
    <r>
      <rPr>
        <sz val="16"/>
        <rFont val="宋体"/>
        <charset val="134"/>
      </rPr>
      <t>西安奥卡云置业有限公司</t>
    </r>
  </si>
  <si>
    <r>
      <rPr>
        <sz val="16"/>
        <rFont val="宋体"/>
        <charset val="134"/>
      </rPr>
      <t>占地</t>
    </r>
    <r>
      <rPr>
        <sz val="16"/>
        <rFont val="Times New Roman"/>
        <charset val="134"/>
      </rPr>
      <t>75</t>
    </r>
    <r>
      <rPr>
        <sz val="16"/>
        <rFont val="宋体"/>
        <charset val="134"/>
      </rPr>
      <t>亩，地上建筑面积</t>
    </r>
    <r>
      <rPr>
        <sz val="16"/>
        <rFont val="Times New Roman"/>
        <charset val="134"/>
      </rPr>
      <t>18</t>
    </r>
    <r>
      <rPr>
        <sz val="16"/>
        <rFont val="宋体"/>
        <charset val="134"/>
      </rPr>
      <t>万平方米，主要建设商业总部大楼及配套辅助设施等。</t>
    </r>
  </si>
  <si>
    <r>
      <rPr>
        <sz val="16"/>
        <rFont val="宋体"/>
        <charset val="134"/>
      </rPr>
      <t>幸福航空总部基地中心</t>
    </r>
  </si>
  <si>
    <r>
      <rPr>
        <sz val="16"/>
        <rFont val="宋体"/>
        <charset val="134"/>
      </rPr>
      <t>天驹航空有限公司</t>
    </r>
  </si>
  <si>
    <r>
      <rPr>
        <sz val="16"/>
        <rFont val="宋体"/>
        <charset val="134"/>
      </rPr>
      <t>占地</t>
    </r>
    <r>
      <rPr>
        <sz val="16"/>
        <rFont val="Times New Roman"/>
        <charset val="134"/>
      </rPr>
      <t>118</t>
    </r>
    <r>
      <rPr>
        <sz val="16"/>
        <rFont val="宋体"/>
        <charset val="134"/>
      </rPr>
      <t>亩，总建筑面积</t>
    </r>
    <r>
      <rPr>
        <sz val="16"/>
        <rFont val="Times New Roman"/>
        <charset val="134"/>
      </rPr>
      <t>17.2</t>
    </r>
    <r>
      <rPr>
        <sz val="16"/>
        <rFont val="宋体"/>
        <charset val="134"/>
      </rPr>
      <t>万平方米；主要建设内容为：项目规划建设幸福航空运营基地、行政办公大楼、培训中心等。</t>
    </r>
  </si>
  <si>
    <r>
      <rPr>
        <sz val="16"/>
        <rFont val="宋体"/>
        <charset val="134"/>
      </rPr>
      <t>幸福航空总部基地中心（</t>
    </r>
    <r>
      <rPr>
        <sz val="16"/>
        <rFont val="Times New Roman"/>
        <charset val="134"/>
      </rPr>
      <t>A</t>
    </r>
    <r>
      <rPr>
        <sz val="16"/>
        <rFont val="宋体"/>
        <charset val="134"/>
      </rPr>
      <t>区）项目完工</t>
    </r>
  </si>
  <si>
    <t>发展改革和商务局</t>
  </si>
  <si>
    <r>
      <rPr>
        <sz val="16"/>
        <rFont val="宋体"/>
        <charset val="134"/>
      </rPr>
      <t>绿地智创金融谷项目</t>
    </r>
    <r>
      <rPr>
        <sz val="16"/>
        <rFont val="Times New Roman"/>
        <charset val="134"/>
      </rPr>
      <t>B</t>
    </r>
    <r>
      <rPr>
        <sz val="16"/>
        <rFont val="宋体"/>
        <charset val="134"/>
      </rPr>
      <t>地块</t>
    </r>
  </si>
  <si>
    <r>
      <rPr>
        <sz val="16"/>
        <rFont val="宋体"/>
        <charset val="134"/>
      </rPr>
      <t>西咸绿地原点置业有限公司</t>
    </r>
  </si>
  <si>
    <r>
      <rPr>
        <sz val="16"/>
        <rFont val="宋体"/>
        <charset val="134"/>
      </rPr>
      <t>占地</t>
    </r>
    <r>
      <rPr>
        <sz val="16"/>
        <rFont val="Times New Roman"/>
        <charset val="134"/>
      </rPr>
      <t>75</t>
    </r>
    <r>
      <rPr>
        <sz val="16"/>
        <rFont val="宋体"/>
        <charset val="134"/>
      </rPr>
      <t>亩，总建筑面积</t>
    </r>
    <r>
      <rPr>
        <sz val="16"/>
        <rFont val="Times New Roman"/>
        <charset val="134"/>
      </rPr>
      <t>17.74</t>
    </r>
    <r>
      <rPr>
        <sz val="16"/>
        <rFont val="宋体"/>
        <charset val="134"/>
      </rPr>
      <t>平方米，主要建设高层、小高层、住宅及商业配套设施。</t>
    </r>
  </si>
  <si>
    <r>
      <rPr>
        <sz val="16"/>
        <rFont val="宋体"/>
        <charset val="134"/>
      </rPr>
      <t>完成并交付</t>
    </r>
  </si>
  <si>
    <r>
      <rPr>
        <sz val="16"/>
        <rFont val="宋体"/>
        <charset val="134"/>
      </rPr>
      <t>陕建三建总部基地项目</t>
    </r>
  </si>
  <si>
    <r>
      <rPr>
        <sz val="16"/>
        <rFont val="宋体"/>
        <charset val="134"/>
      </rPr>
      <t>陕西空港景腾置业有限公司</t>
    </r>
  </si>
  <si>
    <r>
      <rPr>
        <sz val="16"/>
        <rFont val="宋体"/>
        <charset val="134"/>
      </rPr>
      <t>占地</t>
    </r>
    <r>
      <rPr>
        <sz val="16"/>
        <rFont val="Times New Roman"/>
        <charset val="134"/>
      </rPr>
      <t>75</t>
    </r>
    <r>
      <rPr>
        <sz val="16"/>
        <rFont val="宋体"/>
        <charset val="134"/>
      </rPr>
      <t>亩，总建筑面积</t>
    </r>
    <r>
      <rPr>
        <sz val="16"/>
        <rFont val="Times New Roman"/>
        <charset val="134"/>
      </rPr>
      <t>19.7</t>
    </r>
    <r>
      <rPr>
        <sz val="16"/>
        <rFont val="宋体"/>
        <charset val="134"/>
      </rPr>
      <t>万平方米，主要建设内容包括办公楼及配套设施、住宅等。</t>
    </r>
  </si>
  <si>
    <r>
      <rPr>
        <sz val="16"/>
        <rFont val="宋体"/>
        <charset val="134"/>
      </rPr>
      <t>西安空港企业总部基地项目</t>
    </r>
  </si>
  <si>
    <r>
      <rPr>
        <sz val="16"/>
        <rFont val="宋体"/>
        <charset val="134"/>
      </rPr>
      <t>西咸新区空港新城前轩置业有限公司</t>
    </r>
  </si>
  <si>
    <r>
      <rPr>
        <sz val="16"/>
        <rFont val="宋体"/>
        <charset val="134"/>
      </rPr>
      <t>占地</t>
    </r>
    <r>
      <rPr>
        <sz val="16"/>
        <rFont val="Times New Roman"/>
        <charset val="134"/>
      </rPr>
      <t>148</t>
    </r>
    <r>
      <rPr>
        <sz val="16"/>
        <rFont val="宋体"/>
        <charset val="134"/>
      </rPr>
      <t>亩，总建筑面积</t>
    </r>
    <r>
      <rPr>
        <sz val="16"/>
        <rFont val="Times New Roman"/>
        <charset val="134"/>
      </rPr>
      <t>28.2</t>
    </r>
    <r>
      <rPr>
        <sz val="16"/>
        <rFont val="宋体"/>
        <charset val="134"/>
      </rPr>
      <t>万平方米；主要建设商业、写字楼、精装公寓、酒店等。分为二期建设</t>
    </r>
    <r>
      <rPr>
        <sz val="16"/>
        <rFont val="Times New Roman"/>
        <charset val="134"/>
      </rPr>
      <t>,</t>
    </r>
    <r>
      <rPr>
        <sz val="16"/>
        <rFont val="宋体"/>
        <charset val="134"/>
      </rPr>
      <t>一期主要建设酒店、公寓式办公、商业。</t>
    </r>
  </si>
  <si>
    <r>
      <rPr>
        <sz val="16"/>
        <rFont val="宋体"/>
        <charset val="134"/>
      </rPr>
      <t>泾河文化创意产业园集贤里</t>
    </r>
  </si>
  <si>
    <r>
      <rPr>
        <sz val="16"/>
        <rFont val="宋体"/>
        <charset val="134"/>
      </rPr>
      <t>泾河地产</t>
    </r>
  </si>
  <si>
    <r>
      <rPr>
        <sz val="16"/>
        <rFont val="宋体"/>
        <charset val="134"/>
      </rPr>
      <t>总建筑面积</t>
    </r>
    <r>
      <rPr>
        <sz val="16"/>
        <rFont val="Times New Roman"/>
        <charset val="134"/>
      </rPr>
      <t>13.6</t>
    </r>
    <r>
      <rPr>
        <sz val="16"/>
        <rFont val="宋体"/>
        <charset val="134"/>
      </rPr>
      <t>平方米，容积率约</t>
    </r>
    <r>
      <rPr>
        <sz val="16"/>
        <rFont val="Times New Roman"/>
        <charset val="134"/>
      </rPr>
      <t>1.29</t>
    </r>
    <r>
      <rPr>
        <sz val="16"/>
        <rFont val="宋体"/>
        <charset val="134"/>
      </rPr>
      <t>。项目主要建设内容包含集中商业、独栋商业、地下车库，室外工程及地块内其他相关配套设施等。</t>
    </r>
  </si>
  <si>
    <r>
      <rPr>
        <sz val="16"/>
        <rFont val="宋体"/>
        <charset val="134"/>
      </rPr>
      <t>一期室内装修完成</t>
    </r>
    <r>
      <rPr>
        <sz val="16"/>
        <rFont val="Times New Roman"/>
        <charset val="134"/>
      </rPr>
      <t>6000</t>
    </r>
    <r>
      <rPr>
        <sz val="16"/>
        <rFont val="宋体"/>
        <charset val="134"/>
      </rPr>
      <t>㎡；外墙装饰完成</t>
    </r>
    <r>
      <rPr>
        <sz val="16"/>
        <rFont val="Times New Roman"/>
        <charset val="134"/>
      </rPr>
      <t>8000</t>
    </r>
    <r>
      <rPr>
        <sz val="16"/>
        <rFont val="宋体"/>
        <charset val="134"/>
      </rPr>
      <t>㎡；二期主体结构封顶，砌体施工完成</t>
    </r>
    <r>
      <rPr>
        <sz val="16"/>
        <rFont val="Times New Roman"/>
        <charset val="134"/>
      </rPr>
      <t>3</t>
    </r>
    <r>
      <rPr>
        <sz val="16"/>
        <rFont val="宋体"/>
        <charset val="134"/>
      </rPr>
      <t>层</t>
    </r>
  </si>
  <si>
    <r>
      <rPr>
        <sz val="16"/>
        <rFont val="宋体"/>
        <charset val="134"/>
      </rPr>
      <t>浙商银行科研中心（西安）项目</t>
    </r>
  </si>
  <si>
    <t>浙商银行股份有限公司</t>
  </si>
  <si>
    <r>
      <rPr>
        <sz val="16"/>
        <rFont val="宋体"/>
        <charset val="134"/>
      </rPr>
      <t>占地</t>
    </r>
    <r>
      <rPr>
        <sz val="16"/>
        <rFont val="Times New Roman"/>
        <charset val="134"/>
      </rPr>
      <t>181</t>
    </r>
    <r>
      <rPr>
        <sz val="16"/>
        <rFont val="宋体"/>
        <charset val="134"/>
      </rPr>
      <t>亩，总建筑面积</t>
    </r>
    <r>
      <rPr>
        <sz val="16"/>
        <rFont val="Times New Roman"/>
        <charset val="134"/>
      </rPr>
      <t>24</t>
    </r>
    <r>
      <rPr>
        <sz val="16"/>
        <rFont val="宋体"/>
        <charset val="134"/>
      </rPr>
      <t>万平方米，主要建设浙商银行数据灾备中心、互联网金融产品软件研发中心、培训中心、客服中心、浙商银行西咸分行、特色金融街区以及浙商基金创投部。</t>
    </r>
  </si>
  <si>
    <r>
      <rPr>
        <sz val="16"/>
        <rFont val="宋体"/>
        <charset val="134"/>
      </rPr>
      <t>项目完成</t>
    </r>
    <r>
      <rPr>
        <sz val="16"/>
        <rFont val="Times New Roman"/>
        <charset val="134"/>
      </rPr>
      <t>5</t>
    </r>
    <r>
      <rPr>
        <sz val="16"/>
        <rFont val="宋体"/>
        <charset val="134"/>
      </rPr>
      <t>栋主体楼，机电安装全部完成，进行园林、幕墙、精装修施工</t>
    </r>
  </si>
  <si>
    <r>
      <rPr>
        <sz val="16"/>
        <rFont val="宋体"/>
        <charset val="134"/>
      </rPr>
      <t>秦汉樾园（商业）</t>
    </r>
  </si>
  <si>
    <r>
      <rPr>
        <sz val="16"/>
        <rFont val="宋体"/>
        <charset val="134"/>
      </rPr>
      <t>秦汉新城开发建设有限公司</t>
    </r>
  </si>
  <si>
    <r>
      <rPr>
        <sz val="16"/>
        <rFont val="宋体"/>
        <charset val="134"/>
      </rPr>
      <t>占地</t>
    </r>
    <r>
      <rPr>
        <sz val="16"/>
        <rFont val="Times New Roman"/>
        <charset val="134"/>
      </rPr>
      <t>61</t>
    </r>
    <r>
      <rPr>
        <sz val="16"/>
        <rFont val="宋体"/>
        <charset val="134"/>
      </rPr>
      <t>亩，总建筑面积</t>
    </r>
    <r>
      <rPr>
        <sz val="16"/>
        <rFont val="Times New Roman"/>
        <charset val="134"/>
      </rPr>
      <t>15</t>
    </r>
    <r>
      <rPr>
        <sz val="16"/>
        <rFont val="宋体"/>
        <charset val="134"/>
      </rPr>
      <t>万平方米，主要为西咸新区人民医院建设配套商业基础施工。</t>
    </r>
  </si>
  <si>
    <r>
      <rPr>
        <sz val="16"/>
        <rFont val="宋体"/>
        <charset val="134"/>
      </rPr>
      <t>部分基础施工；部分二次结构</t>
    </r>
    <r>
      <rPr>
        <sz val="16"/>
        <rFont val="Times New Roman"/>
        <charset val="134"/>
      </rPr>
      <t xml:space="preserve">
</t>
    </r>
    <r>
      <rPr>
        <sz val="16"/>
        <rFont val="宋体"/>
        <charset val="134"/>
      </rPr>
      <t>施工</t>
    </r>
  </si>
  <si>
    <r>
      <rPr>
        <sz val="16"/>
        <rFont val="宋体"/>
        <charset val="134"/>
      </rPr>
      <t>周陵星</t>
    </r>
    <r>
      <rPr>
        <sz val="16"/>
        <rFont val="Times New Roman"/>
        <charset val="134"/>
      </rPr>
      <t>park</t>
    </r>
  </si>
  <si>
    <r>
      <rPr>
        <sz val="16"/>
        <rFont val="宋体"/>
        <charset val="134"/>
      </rPr>
      <t>陕西新颐景地房地产开发有限公司</t>
    </r>
  </si>
  <si>
    <r>
      <rPr>
        <sz val="16"/>
        <rFont val="宋体"/>
        <charset val="134"/>
      </rPr>
      <t>主要打造自贸区度假、商务、休闲、旅游为一体的高品质酒店聚集区。主要打造自贸区度假、商务、休闲、旅游为一体的高品质酒店聚集区。</t>
    </r>
  </si>
  <si>
    <r>
      <rPr>
        <sz val="16"/>
        <rFont val="Times New Roman"/>
        <charset val="134"/>
      </rPr>
      <t>6</t>
    </r>
    <r>
      <rPr>
        <sz val="16"/>
        <rFont val="宋体"/>
        <charset val="134"/>
      </rPr>
      <t>栋单体启动二次结构施工，</t>
    </r>
    <r>
      <rPr>
        <sz val="16"/>
        <rFont val="Times New Roman"/>
        <charset val="134"/>
      </rPr>
      <t>5</t>
    </r>
    <r>
      <rPr>
        <sz val="16"/>
        <rFont val="宋体"/>
        <charset val="134"/>
      </rPr>
      <t>栋单体基础施工完成</t>
    </r>
    <r>
      <rPr>
        <sz val="16"/>
        <rFont val="Times New Roman"/>
        <charset val="134"/>
      </rPr>
      <t>80%</t>
    </r>
  </si>
  <si>
    <r>
      <rPr>
        <sz val="16"/>
        <rFont val="宋体"/>
        <charset val="134"/>
      </rPr>
      <t>自贸天阶</t>
    </r>
  </si>
  <si>
    <r>
      <rPr>
        <sz val="16"/>
        <rFont val="宋体"/>
        <charset val="134"/>
      </rPr>
      <t>陕西领地恒基房地产有限公司</t>
    </r>
  </si>
  <si>
    <r>
      <rPr>
        <sz val="16"/>
        <rFont val="宋体"/>
        <charset val="134"/>
      </rPr>
      <t>总建筑面积</t>
    </r>
    <r>
      <rPr>
        <sz val="16"/>
        <rFont val="Times New Roman"/>
        <charset val="134"/>
      </rPr>
      <t>10.2</t>
    </r>
    <r>
      <rPr>
        <sz val="16"/>
        <rFont val="宋体"/>
        <charset val="134"/>
      </rPr>
      <t>万平方米，主要建设商</t>
    </r>
    <r>
      <rPr>
        <sz val="16"/>
        <rFont val="Times New Roman"/>
        <charset val="134"/>
      </rPr>
      <t>4s</t>
    </r>
    <r>
      <rPr>
        <sz val="16"/>
        <rFont val="宋体"/>
        <charset val="134"/>
      </rPr>
      <t>店和地下停车场。</t>
    </r>
  </si>
  <si>
    <r>
      <rPr>
        <sz val="16"/>
        <rFont val="宋体"/>
        <charset val="134"/>
      </rPr>
      <t>部门楼栋主体封顶</t>
    </r>
  </si>
  <si>
    <r>
      <rPr>
        <sz val="16"/>
        <rFont val="宋体"/>
        <charset val="134"/>
      </rPr>
      <t>中南菩悦东望天誉（新经济中心）</t>
    </r>
  </si>
  <si>
    <r>
      <rPr>
        <sz val="16"/>
        <rFont val="宋体"/>
        <charset val="134"/>
      </rPr>
      <t>西安润景悦置业有限公司</t>
    </r>
  </si>
  <si>
    <r>
      <rPr>
        <sz val="16"/>
        <rFont val="宋体"/>
        <charset val="134"/>
      </rPr>
      <t>占地</t>
    </r>
    <r>
      <rPr>
        <sz val="16"/>
        <rFont val="Times New Roman"/>
        <charset val="134"/>
      </rPr>
      <t>25</t>
    </r>
    <r>
      <rPr>
        <sz val="16"/>
        <rFont val="宋体"/>
        <charset val="134"/>
      </rPr>
      <t>亩，总建筑面积</t>
    </r>
    <r>
      <rPr>
        <sz val="16"/>
        <rFont val="Times New Roman"/>
        <charset val="134"/>
      </rPr>
      <t>13.5</t>
    </r>
    <r>
      <rPr>
        <sz val="16"/>
        <rFont val="宋体"/>
        <charset val="134"/>
      </rPr>
      <t>万平方米，共计</t>
    </r>
    <r>
      <rPr>
        <sz val="16"/>
        <rFont val="Times New Roman"/>
        <charset val="134"/>
      </rPr>
      <t>5</t>
    </r>
    <r>
      <rPr>
        <sz val="16"/>
        <rFont val="宋体"/>
        <charset val="134"/>
      </rPr>
      <t>栋建筑单体，主要为星级办公及商业配套，共计</t>
    </r>
    <r>
      <rPr>
        <sz val="16"/>
        <rFont val="Times New Roman"/>
        <charset val="134"/>
      </rPr>
      <t>4</t>
    </r>
    <r>
      <rPr>
        <sz val="16"/>
        <rFont val="宋体"/>
        <charset val="134"/>
      </rPr>
      <t>栋建筑单体，总建筑面积</t>
    </r>
    <r>
      <rPr>
        <sz val="16"/>
        <rFont val="Times New Roman"/>
        <charset val="134"/>
      </rPr>
      <t>12.2</t>
    </r>
    <r>
      <rPr>
        <sz val="16"/>
        <rFont val="宋体"/>
        <charset val="134"/>
      </rPr>
      <t>万平方米，其中地上建筑面积</t>
    </r>
    <r>
      <rPr>
        <sz val="16"/>
        <rFont val="Times New Roman"/>
        <charset val="134"/>
      </rPr>
      <t>9.2</t>
    </r>
    <r>
      <rPr>
        <sz val="16"/>
        <rFont val="宋体"/>
        <charset val="134"/>
      </rPr>
      <t>万平方米，地下建筑面积</t>
    </r>
    <r>
      <rPr>
        <sz val="16"/>
        <rFont val="Times New Roman"/>
        <charset val="134"/>
      </rPr>
      <t>3.0</t>
    </r>
    <r>
      <rPr>
        <sz val="16"/>
        <rFont val="宋体"/>
        <charset val="134"/>
      </rPr>
      <t>万平方米，容积率</t>
    </r>
    <r>
      <rPr>
        <sz val="16"/>
        <rFont val="Times New Roman"/>
        <charset val="134"/>
      </rPr>
      <t>5.49</t>
    </r>
    <r>
      <rPr>
        <sz val="16"/>
        <rFont val="宋体"/>
        <charset val="134"/>
      </rPr>
      <t>，建筑密度</t>
    </r>
    <r>
      <rPr>
        <sz val="16"/>
        <rFont val="Times New Roman"/>
        <charset val="134"/>
      </rPr>
      <t>40.95%</t>
    </r>
    <r>
      <rPr>
        <sz val="16"/>
        <rFont val="宋体"/>
        <charset val="134"/>
      </rPr>
      <t>。主要建设办公及配套。项目建成后，将引入金融、能源、互联网等产业类。</t>
    </r>
  </si>
  <si>
    <r>
      <rPr>
        <sz val="16"/>
        <rFont val="宋体"/>
        <charset val="134"/>
      </rPr>
      <t>所有楼栋达到竣工交付标准</t>
    </r>
  </si>
  <si>
    <r>
      <rPr>
        <sz val="16"/>
        <rFont val="宋体"/>
        <charset val="134"/>
      </rPr>
      <t>西安中梁百悦荟商业广场</t>
    </r>
  </si>
  <si>
    <r>
      <rPr>
        <sz val="16"/>
        <rFont val="宋体"/>
        <charset val="134"/>
      </rPr>
      <t>西安梁道置业有限公司</t>
    </r>
  </si>
  <si>
    <r>
      <rPr>
        <sz val="16"/>
        <rFont val="宋体"/>
        <charset val="134"/>
      </rPr>
      <t>占地</t>
    </r>
    <r>
      <rPr>
        <sz val="16"/>
        <rFont val="Times New Roman"/>
        <charset val="134"/>
      </rPr>
      <t>44</t>
    </r>
    <r>
      <rPr>
        <sz val="16"/>
        <rFont val="宋体"/>
        <charset val="134"/>
      </rPr>
      <t>亩。地上建筑面积</t>
    </r>
    <r>
      <rPr>
        <sz val="16"/>
        <rFont val="Times New Roman"/>
        <charset val="134"/>
      </rPr>
      <t>7.3</t>
    </r>
    <r>
      <rPr>
        <sz val="16"/>
        <rFont val="宋体"/>
        <charset val="134"/>
      </rPr>
      <t>万平方米。拟建设</t>
    </r>
    <r>
      <rPr>
        <sz val="16"/>
        <rFont val="Times New Roman"/>
        <charset val="134"/>
      </rPr>
      <t>4</t>
    </r>
    <r>
      <rPr>
        <sz val="16"/>
        <rFont val="宋体"/>
        <charset val="134"/>
      </rPr>
      <t>栋楼，建成后主要为公共管理与服务、商务办公。</t>
    </r>
  </si>
  <si>
    <r>
      <rPr>
        <sz val="16"/>
        <rFont val="Times New Roman"/>
        <charset val="134"/>
      </rPr>
      <t>3#</t>
    </r>
    <r>
      <rPr>
        <sz val="16"/>
        <rFont val="宋体"/>
        <charset val="134"/>
      </rPr>
      <t>、</t>
    </r>
    <r>
      <rPr>
        <sz val="16"/>
        <rFont val="Times New Roman"/>
        <charset val="134"/>
      </rPr>
      <t>4#</t>
    </r>
    <r>
      <rPr>
        <sz val="16"/>
        <rFont val="宋体"/>
        <charset val="134"/>
      </rPr>
      <t>精装修施工，</t>
    </r>
    <r>
      <rPr>
        <sz val="16"/>
        <rFont val="Times New Roman"/>
        <charset val="134"/>
      </rPr>
      <t>1#</t>
    </r>
    <r>
      <rPr>
        <sz val="16"/>
        <rFont val="宋体"/>
        <charset val="134"/>
      </rPr>
      <t>、</t>
    </r>
    <r>
      <rPr>
        <sz val="16"/>
        <rFont val="Times New Roman"/>
        <charset val="134"/>
      </rPr>
      <t>2#</t>
    </r>
    <r>
      <rPr>
        <sz val="16"/>
        <rFont val="宋体"/>
        <charset val="134"/>
      </rPr>
      <t>楼主体结构施工</t>
    </r>
  </si>
  <si>
    <r>
      <rPr>
        <sz val="16"/>
        <rFont val="宋体"/>
        <charset val="134"/>
      </rPr>
      <t>西咸圣丰广场</t>
    </r>
  </si>
  <si>
    <r>
      <rPr>
        <sz val="16"/>
        <rFont val="宋体"/>
        <charset val="134"/>
      </rPr>
      <t>西安佳实恒圣置业有限公司</t>
    </r>
  </si>
  <si>
    <r>
      <rPr>
        <sz val="16"/>
        <rFont val="宋体"/>
        <charset val="134"/>
      </rPr>
      <t>主要建筑为商务办公，并兼容商业、酒店、娱乐、公共管理与服务设施等。</t>
    </r>
  </si>
  <si>
    <r>
      <rPr>
        <sz val="16"/>
        <rFont val="宋体"/>
        <charset val="134"/>
      </rPr>
      <t>西藏航空西安运行基地</t>
    </r>
  </si>
  <si>
    <r>
      <rPr>
        <sz val="16"/>
        <rFont val="宋体"/>
        <charset val="134"/>
      </rPr>
      <t>西藏航空有限公司</t>
    </r>
  </si>
  <si>
    <r>
      <rPr>
        <sz val="16"/>
        <rFont val="宋体"/>
        <charset val="134"/>
      </rPr>
      <t>占地</t>
    </r>
    <r>
      <rPr>
        <sz val="16"/>
        <rFont val="Times New Roman"/>
        <charset val="134"/>
      </rPr>
      <t>70</t>
    </r>
    <r>
      <rPr>
        <sz val="16"/>
        <rFont val="宋体"/>
        <charset val="134"/>
      </rPr>
      <t>亩，总建筑面积</t>
    </r>
    <r>
      <rPr>
        <sz val="16"/>
        <rFont val="Times New Roman"/>
        <charset val="134"/>
      </rPr>
      <t>8</t>
    </r>
    <r>
      <rPr>
        <sz val="16"/>
        <rFont val="宋体"/>
        <charset val="134"/>
      </rPr>
      <t>万平方米。主要建设内容包括行政办公、生产运行、酒店住宿、培训会议、后勤服务等配套设施。</t>
    </r>
  </si>
  <si>
    <r>
      <rPr>
        <sz val="16"/>
        <rFont val="宋体"/>
        <charset val="134"/>
      </rPr>
      <t>文创小镇二期</t>
    </r>
  </si>
  <si>
    <r>
      <rPr>
        <sz val="16"/>
        <rFont val="宋体"/>
        <charset val="134"/>
      </rPr>
      <t>西咸新区文创实业有限公司</t>
    </r>
  </si>
  <si>
    <r>
      <rPr>
        <sz val="16"/>
        <rFont val="宋体"/>
        <charset val="134"/>
      </rPr>
      <t>占地</t>
    </r>
    <r>
      <rPr>
        <sz val="16"/>
        <rFont val="Times New Roman"/>
        <charset val="134"/>
      </rPr>
      <t>34</t>
    </r>
    <r>
      <rPr>
        <sz val="16"/>
        <rFont val="宋体"/>
        <charset val="134"/>
      </rPr>
      <t>亩，总建筑面积</t>
    </r>
    <r>
      <rPr>
        <sz val="16"/>
        <rFont val="Times New Roman"/>
        <charset val="134"/>
      </rPr>
      <t>10.9</t>
    </r>
    <r>
      <rPr>
        <sz val="16"/>
        <rFont val="宋体"/>
        <charset val="134"/>
      </rPr>
      <t>万平方米，其中地上建筑面积</t>
    </r>
    <r>
      <rPr>
        <sz val="16"/>
        <rFont val="Times New Roman"/>
        <charset val="134"/>
      </rPr>
      <t>7.2</t>
    </r>
    <r>
      <rPr>
        <sz val="16"/>
        <rFont val="宋体"/>
        <charset val="134"/>
      </rPr>
      <t>万平方米，地下建筑面积</t>
    </r>
    <r>
      <rPr>
        <sz val="16"/>
        <rFont val="Times New Roman"/>
        <charset val="134"/>
      </rPr>
      <t>3.7</t>
    </r>
    <r>
      <rPr>
        <sz val="16"/>
        <rFont val="宋体"/>
        <charset val="134"/>
      </rPr>
      <t>万平方米。拟建设写字楼、酒店、公寓、低层文创孵化平台及商业配套服务的一站式文化商务综合体。</t>
    </r>
  </si>
  <si>
    <r>
      <rPr>
        <sz val="16"/>
        <rFont val="宋体"/>
        <charset val="134"/>
      </rPr>
      <t>空港领创大厦</t>
    </r>
  </si>
  <si>
    <r>
      <rPr>
        <sz val="16"/>
        <rFont val="宋体"/>
        <charset val="134"/>
      </rPr>
      <t>陕西空港星皓房地产有限公司</t>
    </r>
  </si>
  <si>
    <r>
      <rPr>
        <sz val="16"/>
        <rFont val="宋体"/>
        <charset val="134"/>
      </rPr>
      <t>占地</t>
    </r>
    <r>
      <rPr>
        <sz val="16"/>
        <rFont val="Times New Roman"/>
        <charset val="134"/>
      </rPr>
      <t>21</t>
    </r>
    <r>
      <rPr>
        <sz val="16"/>
        <rFont val="宋体"/>
        <charset val="134"/>
      </rPr>
      <t>亩，总建筑面积</t>
    </r>
    <r>
      <rPr>
        <sz val="16"/>
        <rFont val="Times New Roman"/>
        <charset val="134"/>
      </rPr>
      <t>4.5</t>
    </r>
    <r>
      <rPr>
        <sz val="16"/>
        <rFont val="宋体"/>
        <charset val="134"/>
      </rPr>
      <t>万平方米，主要建设内容为商务办公楼、中小企业办公楼、地下车库、设备用房等功能。</t>
    </r>
  </si>
  <si>
    <r>
      <rPr>
        <sz val="16"/>
        <rFont val="宋体"/>
        <charset val="134"/>
      </rPr>
      <t>创新港威兹德姆大酒店项目</t>
    </r>
  </si>
  <si>
    <r>
      <rPr>
        <sz val="16"/>
        <rFont val="宋体"/>
        <charset val="134"/>
      </rPr>
      <t>陕西华物美业实业有限公司</t>
    </r>
  </si>
  <si>
    <r>
      <rPr>
        <sz val="16"/>
        <rFont val="宋体"/>
        <charset val="134"/>
      </rPr>
      <t>总建筑面积</t>
    </r>
    <r>
      <rPr>
        <sz val="16"/>
        <rFont val="Times New Roman"/>
        <charset val="134"/>
      </rPr>
      <t>4.5</t>
    </r>
    <r>
      <rPr>
        <sz val="16"/>
        <rFont val="宋体"/>
        <charset val="134"/>
      </rPr>
      <t>万平方米，主要建设酒店、商业、公寓建柱</t>
    </r>
    <r>
      <rPr>
        <sz val="16"/>
        <rFont val="Times New Roman"/>
        <charset val="134"/>
      </rPr>
      <t>2</t>
    </r>
    <r>
      <rPr>
        <sz val="16"/>
        <rFont val="宋体"/>
        <charset val="134"/>
      </rPr>
      <t>栋。</t>
    </r>
  </si>
  <si>
    <r>
      <rPr>
        <sz val="16"/>
        <rFont val="宋体"/>
        <charset val="134"/>
      </rPr>
      <t>空港领航大厦二期</t>
    </r>
  </si>
  <si>
    <r>
      <rPr>
        <sz val="16"/>
        <rFont val="宋体"/>
        <charset val="134"/>
      </rPr>
      <t>陕西省西咸新区空港新城安居置业有限公司</t>
    </r>
  </si>
  <si>
    <r>
      <rPr>
        <sz val="16"/>
        <rFont val="宋体"/>
        <charset val="134"/>
      </rPr>
      <t>占地</t>
    </r>
    <r>
      <rPr>
        <sz val="16"/>
        <rFont val="Times New Roman"/>
        <charset val="134"/>
      </rPr>
      <t>10</t>
    </r>
    <r>
      <rPr>
        <sz val="16"/>
        <rFont val="宋体"/>
        <charset val="134"/>
      </rPr>
      <t>亩，总建筑面积</t>
    </r>
    <r>
      <rPr>
        <sz val="16"/>
        <rFont val="Times New Roman"/>
        <charset val="134"/>
      </rPr>
      <t>3.1</t>
    </r>
    <r>
      <rPr>
        <sz val="16"/>
        <rFont val="宋体"/>
        <charset val="134"/>
      </rPr>
      <t>万平方米。主要包括：办公楼、地下车库、配套用房等功能。</t>
    </r>
  </si>
  <si>
    <r>
      <rPr>
        <sz val="16"/>
        <rFont val="宋体"/>
        <charset val="134"/>
      </rPr>
      <t>空港领锋大厦</t>
    </r>
  </si>
  <si>
    <r>
      <rPr>
        <sz val="16"/>
        <rFont val="宋体"/>
        <charset val="134"/>
      </rPr>
      <t>占地</t>
    </r>
    <r>
      <rPr>
        <sz val="16"/>
        <rFont val="Times New Roman"/>
        <charset val="134"/>
      </rPr>
      <t>18</t>
    </r>
    <r>
      <rPr>
        <sz val="16"/>
        <rFont val="宋体"/>
        <charset val="134"/>
      </rPr>
      <t>亩，总建筑面积</t>
    </r>
    <r>
      <rPr>
        <sz val="16"/>
        <rFont val="Times New Roman"/>
        <charset val="134"/>
      </rPr>
      <t>3.6</t>
    </r>
    <r>
      <rPr>
        <sz val="16"/>
        <rFont val="宋体"/>
        <charset val="134"/>
      </rPr>
      <t>万平方米，主要建设内容为商务办公楼、中小企业办公楼、地下车库、设备用房等功能。</t>
    </r>
  </si>
  <si>
    <r>
      <rPr>
        <sz val="16"/>
        <rFont val="宋体"/>
        <charset val="134"/>
      </rPr>
      <t>泊湾中心</t>
    </r>
  </si>
  <si>
    <t>泾河产发集团</t>
  </si>
  <si>
    <r>
      <rPr>
        <sz val="16"/>
        <rFont val="宋体"/>
        <charset val="134"/>
      </rPr>
      <t>占地</t>
    </r>
    <r>
      <rPr>
        <sz val="16"/>
        <rFont val="Times New Roman"/>
        <charset val="134"/>
      </rPr>
      <t>15</t>
    </r>
    <r>
      <rPr>
        <sz val="16"/>
        <rFont val="宋体"/>
        <charset val="134"/>
      </rPr>
      <t>亩，项目建设商务办公建筑，可兼容商业建筑、公共管理与服务设施建筑，容积率为</t>
    </r>
    <r>
      <rPr>
        <sz val="16"/>
        <rFont val="Times New Roman"/>
        <charset val="134"/>
      </rPr>
      <t>2.5</t>
    </r>
    <r>
      <rPr>
        <sz val="16"/>
        <rFont val="宋体"/>
        <charset val="134"/>
      </rPr>
      <t>，建筑密度</t>
    </r>
    <r>
      <rPr>
        <sz val="16"/>
        <rFont val="Times New Roman"/>
        <charset val="134"/>
      </rPr>
      <t>≤50%</t>
    </r>
    <r>
      <rPr>
        <sz val="16"/>
        <rFont val="宋体"/>
        <charset val="134"/>
      </rPr>
      <t>，建筑限高</t>
    </r>
    <r>
      <rPr>
        <sz val="16"/>
        <rFont val="Times New Roman"/>
        <charset val="134"/>
      </rPr>
      <t>100</t>
    </r>
    <r>
      <rPr>
        <sz val="16"/>
        <rFont val="宋体"/>
        <charset val="134"/>
      </rPr>
      <t>米，绿地率</t>
    </r>
    <r>
      <rPr>
        <sz val="16"/>
        <rFont val="Times New Roman"/>
        <charset val="134"/>
      </rPr>
      <t>≥25%</t>
    </r>
    <r>
      <rPr>
        <sz val="16"/>
        <rFont val="宋体"/>
        <charset val="134"/>
      </rPr>
      <t>。</t>
    </r>
  </si>
  <si>
    <r>
      <rPr>
        <sz val="16"/>
        <rFont val="宋体"/>
        <charset val="134"/>
      </rPr>
      <t>景观、配套完成，公区精装完成</t>
    </r>
  </si>
  <si>
    <r>
      <rPr>
        <sz val="16"/>
        <rFont val="宋体"/>
        <charset val="134"/>
      </rPr>
      <t>中铁一局三公司总部基地项目</t>
    </r>
  </si>
  <si>
    <r>
      <rPr>
        <sz val="16"/>
        <rFont val="宋体"/>
        <charset val="134"/>
      </rPr>
      <t>中铁一局</t>
    </r>
  </si>
  <si>
    <r>
      <rPr>
        <sz val="16"/>
        <rFont val="宋体"/>
        <charset val="134"/>
      </rPr>
      <t>运用国际化设计理念、打造集总部办公、科研创新、实验检测、会议培训等功能于一体的高标准写字楼；建设现代化功能完备的职工生活区。</t>
    </r>
  </si>
  <si>
    <r>
      <rPr>
        <sz val="16"/>
        <rFont val="宋体"/>
        <charset val="134"/>
      </rPr>
      <t>主体施工完成，启动二次结构和砌体施工</t>
    </r>
  </si>
  <si>
    <r>
      <rPr>
        <sz val="16"/>
        <rFont val="宋体"/>
        <charset val="134"/>
      </rPr>
      <t>自贸街区</t>
    </r>
    <r>
      <rPr>
        <sz val="16"/>
        <rFont val="Times New Roman"/>
        <charset val="134"/>
      </rPr>
      <t xml:space="preserve">
</t>
    </r>
    <r>
      <rPr>
        <sz val="16"/>
        <rFont val="宋体"/>
        <charset val="134"/>
      </rPr>
      <t>项目</t>
    </r>
  </si>
  <si>
    <r>
      <rPr>
        <sz val="16"/>
        <rFont val="宋体"/>
        <charset val="134"/>
      </rPr>
      <t>陕西中实恒基房地产有限公司</t>
    </r>
  </si>
  <si>
    <r>
      <rPr>
        <sz val="16"/>
        <rFont val="宋体"/>
        <charset val="134"/>
      </rPr>
      <t>总建筑面积</t>
    </r>
    <r>
      <rPr>
        <sz val="16"/>
        <rFont val="Times New Roman"/>
        <charset val="134"/>
      </rPr>
      <t>1.5</t>
    </r>
    <r>
      <rPr>
        <sz val="16"/>
        <rFont val="宋体"/>
        <charset val="134"/>
      </rPr>
      <t>万平方米。拟建设华为智能家居及问界汽车用户中心。</t>
    </r>
  </si>
  <si>
    <r>
      <rPr>
        <sz val="16"/>
        <rFont val="宋体"/>
        <charset val="134"/>
      </rPr>
      <t>泰丰盛合总部基地项目</t>
    </r>
  </si>
  <si>
    <r>
      <rPr>
        <sz val="16"/>
        <rFont val="宋体"/>
        <charset val="134"/>
      </rPr>
      <t>陕西泰合建业开发建设有限公司</t>
    </r>
  </si>
  <si>
    <r>
      <rPr>
        <sz val="16"/>
        <rFont val="宋体"/>
        <charset val="134"/>
      </rPr>
      <t>总建筑面积</t>
    </r>
    <r>
      <rPr>
        <sz val="16"/>
        <rFont val="Times New Roman"/>
        <charset val="134"/>
      </rPr>
      <t>40</t>
    </r>
    <r>
      <rPr>
        <sz val="16"/>
        <rFont val="宋体"/>
        <charset val="134"/>
      </rPr>
      <t>万平方米，主要建设泰丰盛和总部办公楼、五星级酒店、人才公寓及相关附属设施等。</t>
    </r>
  </si>
  <si>
    <r>
      <rPr>
        <sz val="16"/>
        <rFont val="宋体"/>
        <charset val="134"/>
      </rPr>
      <t>项目主体结构施工，完成</t>
    </r>
    <r>
      <rPr>
        <sz val="16"/>
        <rFont val="Times New Roman"/>
        <charset val="134"/>
      </rPr>
      <t>4</t>
    </r>
    <r>
      <rPr>
        <sz val="16"/>
        <rFont val="宋体"/>
        <charset val="134"/>
      </rPr>
      <t>万平米主体建设</t>
    </r>
  </si>
  <si>
    <r>
      <rPr>
        <sz val="16"/>
        <rFont val="宋体"/>
        <charset val="134"/>
      </rPr>
      <t>世纪大道南侧综合开发</t>
    </r>
  </si>
  <si>
    <r>
      <rPr>
        <sz val="16"/>
        <rFont val="宋体"/>
        <charset val="134"/>
      </rPr>
      <t>待定</t>
    </r>
  </si>
  <si>
    <r>
      <rPr>
        <sz val="16"/>
        <rFont val="宋体"/>
        <charset val="134"/>
      </rPr>
      <t>占地</t>
    </r>
    <r>
      <rPr>
        <sz val="16"/>
        <rFont val="Times New Roman"/>
        <charset val="134"/>
      </rPr>
      <t>155</t>
    </r>
    <r>
      <rPr>
        <sz val="16"/>
        <rFont val="宋体"/>
        <charset val="134"/>
      </rPr>
      <t>亩，拟对地块进行综合开发，建设商业办公，住宅以及相关配套。</t>
    </r>
  </si>
  <si>
    <r>
      <rPr>
        <sz val="16"/>
        <rFont val="宋体"/>
        <charset val="134"/>
      </rPr>
      <t>土方施工</t>
    </r>
  </si>
  <si>
    <r>
      <rPr>
        <sz val="16"/>
        <rFont val="宋体"/>
        <charset val="134"/>
      </rPr>
      <t>泾河智谷（二期）</t>
    </r>
  </si>
  <si>
    <t>泾河城投公司</t>
  </si>
  <si>
    <r>
      <rPr>
        <sz val="16"/>
        <rFont val="宋体"/>
        <charset val="134"/>
      </rPr>
      <t>占地</t>
    </r>
    <r>
      <rPr>
        <sz val="16"/>
        <rFont val="Times New Roman"/>
        <charset val="134"/>
      </rPr>
      <t>154</t>
    </r>
    <r>
      <rPr>
        <sz val="16"/>
        <rFont val="宋体"/>
        <charset val="134"/>
      </rPr>
      <t>亩，总建筑面积</t>
    </r>
    <r>
      <rPr>
        <sz val="16"/>
        <rFont val="Times New Roman"/>
        <charset val="134"/>
      </rPr>
      <t>79.4</t>
    </r>
    <r>
      <rPr>
        <sz val="16"/>
        <rFont val="宋体"/>
        <charset val="134"/>
      </rPr>
      <t>万平方米，其中计容建筑面积</t>
    </r>
    <r>
      <rPr>
        <sz val="16"/>
        <rFont val="Times New Roman"/>
        <charset val="134"/>
      </rPr>
      <t>49.4</t>
    </r>
    <r>
      <rPr>
        <sz val="16"/>
        <rFont val="宋体"/>
        <charset val="134"/>
      </rPr>
      <t>万平方米。主要建设内容为：孵化器、科研楼及其他配套设施（包括</t>
    </r>
    <r>
      <rPr>
        <sz val="16"/>
        <rFont val="Times New Roman"/>
        <charset val="134"/>
      </rPr>
      <t>T1</t>
    </r>
    <r>
      <rPr>
        <sz val="16"/>
        <rFont val="宋体"/>
        <charset val="134"/>
      </rPr>
      <t>、</t>
    </r>
    <r>
      <rPr>
        <sz val="16"/>
        <rFont val="Times New Roman"/>
        <charset val="134"/>
      </rPr>
      <t>T2</t>
    </r>
    <r>
      <rPr>
        <sz val="16"/>
        <rFont val="宋体"/>
        <charset val="134"/>
      </rPr>
      <t>、</t>
    </r>
    <r>
      <rPr>
        <sz val="16"/>
        <rFont val="Times New Roman"/>
        <charset val="134"/>
      </rPr>
      <t>T3</t>
    </r>
    <r>
      <rPr>
        <sz val="16"/>
        <rFont val="宋体"/>
        <charset val="134"/>
      </rPr>
      <t>、</t>
    </r>
    <r>
      <rPr>
        <sz val="16"/>
        <rFont val="Times New Roman"/>
        <charset val="134"/>
      </rPr>
      <t>T4</t>
    </r>
    <r>
      <rPr>
        <sz val="16"/>
        <rFont val="宋体"/>
        <charset val="134"/>
      </rPr>
      <t>、</t>
    </r>
    <r>
      <rPr>
        <sz val="16"/>
        <rFont val="Times New Roman"/>
        <charset val="134"/>
      </rPr>
      <t>T5</t>
    </r>
    <r>
      <rPr>
        <sz val="16"/>
        <rFont val="宋体"/>
        <charset val="134"/>
      </rPr>
      <t>、</t>
    </r>
    <r>
      <rPr>
        <sz val="16"/>
        <rFont val="Times New Roman"/>
        <charset val="134"/>
      </rPr>
      <t>T6</t>
    </r>
    <r>
      <rPr>
        <sz val="16"/>
        <rFont val="宋体"/>
        <charset val="134"/>
      </rPr>
      <t>及裙房），同时配套完成给排水、供配电、暖通空调、消防、燃气等公共设施以及室外配套设施工程建设。</t>
    </r>
  </si>
  <si>
    <r>
      <rPr>
        <sz val="16"/>
        <rFont val="宋体"/>
        <charset val="134"/>
      </rPr>
      <t>桩基施工完成，工程桩试桩；筏板开始施工</t>
    </r>
  </si>
  <si>
    <r>
      <rPr>
        <sz val="16"/>
        <rFont val="宋体"/>
        <charset val="134"/>
      </rPr>
      <t>西咸自由贸易企业服务中心（</t>
    </r>
    <r>
      <rPr>
        <sz val="16"/>
        <rFont val="Times New Roman"/>
        <charset val="134"/>
      </rPr>
      <t>2#</t>
    </r>
    <r>
      <rPr>
        <sz val="16"/>
        <rFont val="宋体"/>
        <charset val="134"/>
      </rPr>
      <t>地块）二期</t>
    </r>
  </si>
  <si>
    <r>
      <rPr>
        <sz val="16"/>
        <rFont val="宋体"/>
        <charset val="134"/>
      </rPr>
      <t>总建筑面积</t>
    </r>
    <r>
      <rPr>
        <sz val="16"/>
        <rFont val="Times New Roman"/>
        <charset val="134"/>
      </rPr>
      <t>20.1</t>
    </r>
    <r>
      <rPr>
        <sz val="16"/>
        <rFont val="宋体"/>
        <charset val="134"/>
      </rPr>
      <t>万平方米，地上</t>
    </r>
    <r>
      <rPr>
        <sz val="16"/>
        <rFont val="Times New Roman"/>
        <charset val="134"/>
      </rPr>
      <t>14.4</t>
    </r>
    <r>
      <rPr>
        <sz val="16"/>
        <rFont val="宋体"/>
        <charset val="134"/>
      </rPr>
      <t>万平方米，地下</t>
    </r>
    <r>
      <rPr>
        <sz val="16"/>
        <rFont val="Times New Roman"/>
        <charset val="134"/>
      </rPr>
      <t>5.7</t>
    </r>
    <r>
      <rPr>
        <sz val="16"/>
        <rFont val="宋体"/>
        <charset val="134"/>
      </rPr>
      <t>万平方米，其中，</t>
    </r>
    <r>
      <rPr>
        <sz val="16"/>
        <rFont val="Times New Roman"/>
        <charset val="134"/>
      </rPr>
      <t>1#</t>
    </r>
    <r>
      <rPr>
        <sz val="16"/>
        <rFont val="宋体"/>
        <charset val="134"/>
      </rPr>
      <t>楼为</t>
    </r>
    <r>
      <rPr>
        <sz val="16"/>
        <rFont val="Times New Roman"/>
        <charset val="134"/>
      </rPr>
      <t>28</t>
    </r>
    <r>
      <rPr>
        <sz val="16"/>
        <rFont val="宋体"/>
        <charset val="134"/>
      </rPr>
      <t>层办公楼，</t>
    </r>
    <r>
      <rPr>
        <sz val="16"/>
        <rFont val="Times New Roman"/>
        <charset val="134"/>
      </rPr>
      <t>2#</t>
    </r>
    <r>
      <rPr>
        <sz val="16"/>
        <rFont val="宋体"/>
        <charset val="134"/>
      </rPr>
      <t>楼为</t>
    </r>
    <r>
      <rPr>
        <sz val="16"/>
        <rFont val="Times New Roman"/>
        <charset val="134"/>
      </rPr>
      <t>23</t>
    </r>
    <r>
      <rPr>
        <sz val="16"/>
        <rFont val="宋体"/>
        <charset val="134"/>
      </rPr>
      <t>层办公楼，</t>
    </r>
    <r>
      <rPr>
        <sz val="16"/>
        <rFont val="Times New Roman"/>
        <charset val="134"/>
      </rPr>
      <t>3#</t>
    </r>
    <r>
      <rPr>
        <sz val="16"/>
        <rFont val="宋体"/>
        <charset val="134"/>
      </rPr>
      <t>楼为</t>
    </r>
    <r>
      <rPr>
        <sz val="16"/>
        <rFont val="Times New Roman"/>
        <charset val="134"/>
      </rPr>
      <t>8</t>
    </r>
    <r>
      <rPr>
        <sz val="16"/>
        <rFont val="宋体"/>
        <charset val="134"/>
      </rPr>
      <t>层商业，</t>
    </r>
    <r>
      <rPr>
        <sz val="16"/>
        <rFont val="Times New Roman"/>
        <charset val="134"/>
      </rPr>
      <t>4#</t>
    </r>
    <r>
      <rPr>
        <sz val="16"/>
        <rFont val="宋体"/>
        <charset val="134"/>
      </rPr>
      <t>楼为</t>
    </r>
    <r>
      <rPr>
        <sz val="16"/>
        <rFont val="Times New Roman"/>
        <charset val="134"/>
      </rPr>
      <t>16</t>
    </r>
    <r>
      <rPr>
        <sz val="16"/>
        <rFont val="宋体"/>
        <charset val="134"/>
      </rPr>
      <t>层公寓式办公。</t>
    </r>
  </si>
  <si>
    <r>
      <rPr>
        <sz val="16"/>
        <rFont val="宋体"/>
        <charset val="134"/>
      </rPr>
      <t>完成土方开挖、支护，并进行地库及主体结构</t>
    </r>
    <r>
      <rPr>
        <sz val="16"/>
        <rFont val="Times New Roman"/>
        <charset val="134"/>
      </rPr>
      <t xml:space="preserve">
</t>
    </r>
    <r>
      <rPr>
        <sz val="16"/>
        <rFont val="宋体"/>
        <charset val="134"/>
      </rPr>
      <t>施工</t>
    </r>
  </si>
  <si>
    <t>冷彦勋</t>
  </si>
  <si>
    <r>
      <rPr>
        <sz val="16"/>
        <rFont val="宋体"/>
        <charset val="134"/>
      </rPr>
      <t>沣华熙郡商业中心</t>
    </r>
  </si>
  <si>
    <r>
      <rPr>
        <sz val="16"/>
        <rFont val="宋体"/>
        <charset val="134"/>
      </rPr>
      <t>西安沣东地产有限公司</t>
    </r>
  </si>
  <si>
    <r>
      <rPr>
        <sz val="16"/>
        <rFont val="宋体"/>
        <charset val="134"/>
      </rPr>
      <t>总建筑面积</t>
    </r>
    <r>
      <rPr>
        <sz val="16"/>
        <rFont val="Times New Roman"/>
        <charset val="134"/>
      </rPr>
      <t>18.7</t>
    </r>
    <r>
      <rPr>
        <sz val="16"/>
        <rFont val="宋体"/>
        <charset val="134"/>
      </rPr>
      <t>万平方米，拟建商业办公以及其他配套设施等。</t>
    </r>
  </si>
  <si>
    <r>
      <rPr>
        <sz val="16"/>
        <rFont val="宋体"/>
        <charset val="134"/>
      </rPr>
      <t>首开区基础工程</t>
    </r>
    <r>
      <rPr>
        <sz val="16"/>
        <rFont val="Times New Roman"/>
        <charset val="134"/>
      </rPr>
      <t xml:space="preserve"> </t>
    </r>
    <r>
      <rPr>
        <sz val="16"/>
        <rFont val="宋体"/>
        <charset val="134"/>
      </rPr>
      <t>施工</t>
    </r>
  </si>
  <si>
    <r>
      <rPr>
        <sz val="16"/>
        <rFont val="宋体"/>
        <charset val="134"/>
      </rPr>
      <t>西咸国际全封闭式恒温贸易中心</t>
    </r>
  </si>
  <si>
    <r>
      <rPr>
        <sz val="16"/>
        <rFont val="宋体"/>
        <charset val="134"/>
      </rPr>
      <t>西咸新区泾河新城久恒食源供应链有限公司</t>
    </r>
  </si>
  <si>
    <r>
      <rPr>
        <sz val="16"/>
        <rFont val="宋体"/>
        <charset val="134"/>
      </rPr>
      <t>该项目按照功能划分，主要建设国际食品精深加工、多功能智慧冷库、冷链物流配送区等功能板块。每个区域内均采用中央智慧化温度调控设备，确保冷库、竞拍、交易市场食品的安全和卫生。同时园区内设置立体、便捷化的道路交通网络，保证车辆和货物的流畅流通。</t>
    </r>
  </si>
  <si>
    <r>
      <rPr>
        <sz val="16"/>
        <rFont val="宋体"/>
        <charset val="134"/>
      </rPr>
      <t>园区外围进行开始进行建筑施工，冷库、加工厂完成进度的</t>
    </r>
    <r>
      <rPr>
        <sz val="16"/>
        <rFont val="Times New Roman"/>
        <charset val="134"/>
      </rPr>
      <t>80%</t>
    </r>
    <r>
      <rPr>
        <sz val="16"/>
        <rFont val="宋体"/>
        <charset val="134"/>
      </rPr>
      <t>，主楼完成</t>
    </r>
    <r>
      <rPr>
        <sz val="16"/>
        <rFont val="Times New Roman"/>
        <charset val="134"/>
      </rPr>
      <t>70%</t>
    </r>
  </si>
  <si>
    <r>
      <rPr>
        <sz val="16"/>
        <rFont val="宋体"/>
        <charset val="134"/>
      </rPr>
      <t>沣东数字创新产业园</t>
    </r>
  </si>
  <si>
    <t>西安沣东国际车城发展有限公司</t>
  </si>
  <si>
    <r>
      <rPr>
        <sz val="16"/>
        <rFont val="宋体"/>
        <charset val="134"/>
      </rPr>
      <t>总建筑面积</t>
    </r>
    <r>
      <rPr>
        <sz val="16"/>
        <rFont val="Times New Roman"/>
        <charset val="134"/>
      </rPr>
      <t>14.8</t>
    </r>
    <r>
      <rPr>
        <sz val="16"/>
        <rFont val="宋体"/>
        <charset val="134"/>
      </rPr>
      <t>万平方米，配套车位约</t>
    </r>
    <r>
      <rPr>
        <sz val="16"/>
        <rFont val="Times New Roman"/>
        <charset val="134"/>
      </rPr>
      <t>1231</t>
    </r>
    <r>
      <rPr>
        <sz val="16"/>
        <rFont val="宋体"/>
        <charset val="134"/>
      </rPr>
      <t>个，主要建设盒马</t>
    </r>
    <r>
      <rPr>
        <sz val="16"/>
        <rFont val="Times New Roman"/>
        <charset val="134"/>
      </rPr>
      <t>X</t>
    </r>
    <r>
      <rPr>
        <sz val="16"/>
        <rFont val="宋体"/>
        <charset val="134"/>
      </rPr>
      <t>会员商业卖场、高层商办综合体。</t>
    </r>
  </si>
  <si>
    <t>2023
-
2028</t>
  </si>
  <si>
    <r>
      <rPr>
        <sz val="16"/>
        <rFont val="宋体"/>
        <charset val="134"/>
      </rPr>
      <t>项目一期进场</t>
    </r>
    <r>
      <rPr>
        <sz val="16"/>
        <rFont val="Times New Roman"/>
        <charset val="134"/>
      </rPr>
      <t xml:space="preserve">
</t>
    </r>
    <r>
      <rPr>
        <sz val="16"/>
        <rFont val="宋体"/>
        <charset val="134"/>
      </rPr>
      <t>施工</t>
    </r>
  </si>
  <si>
    <r>
      <rPr>
        <sz val="16"/>
        <rFont val="宋体"/>
        <charset val="134"/>
      </rPr>
      <t>湖城印象澜岸</t>
    </r>
  </si>
  <si>
    <r>
      <rPr>
        <sz val="16"/>
        <rFont val="宋体"/>
        <charset val="134"/>
      </rPr>
      <t>泾河集团</t>
    </r>
  </si>
  <si>
    <r>
      <rPr>
        <sz val="16"/>
        <rFont val="宋体"/>
        <charset val="134"/>
      </rPr>
      <t>占地</t>
    </r>
    <r>
      <rPr>
        <sz val="16"/>
        <rFont val="Times New Roman"/>
        <charset val="134"/>
      </rPr>
      <t>98</t>
    </r>
    <r>
      <rPr>
        <sz val="16"/>
        <rFont val="宋体"/>
        <charset val="134"/>
      </rPr>
      <t>亩，总建筑面积</t>
    </r>
    <r>
      <rPr>
        <sz val="16"/>
        <rFont val="Times New Roman"/>
        <charset val="134"/>
      </rPr>
      <t>19.6</t>
    </r>
    <r>
      <rPr>
        <sz val="16"/>
        <rFont val="宋体"/>
        <charset val="134"/>
      </rPr>
      <t>平方米，主要建设多层、高层住宅及商业配套设施等。</t>
    </r>
  </si>
  <si>
    <r>
      <rPr>
        <sz val="16"/>
        <rFont val="宋体"/>
        <charset val="134"/>
      </rPr>
      <t>首批次楼栋主体封顶，其余楼栋主体结构完成</t>
    </r>
    <r>
      <rPr>
        <sz val="16"/>
        <rFont val="Times New Roman"/>
        <charset val="134"/>
      </rPr>
      <t>50%</t>
    </r>
  </si>
  <si>
    <r>
      <rPr>
        <sz val="16"/>
        <rFont val="宋体"/>
        <charset val="134"/>
      </rPr>
      <t>陕建建筑劳务产业园</t>
    </r>
  </si>
  <si>
    <r>
      <rPr>
        <sz val="16"/>
        <rFont val="宋体"/>
        <charset val="134"/>
      </rPr>
      <t>陕西空港景耀置业有限公司</t>
    </r>
  </si>
  <si>
    <r>
      <rPr>
        <sz val="16"/>
        <rFont val="宋体"/>
        <charset val="134"/>
      </rPr>
      <t>占地</t>
    </r>
    <r>
      <rPr>
        <sz val="16"/>
        <rFont val="Times New Roman"/>
        <charset val="134"/>
      </rPr>
      <t>155</t>
    </r>
    <r>
      <rPr>
        <sz val="16"/>
        <rFont val="宋体"/>
        <charset val="134"/>
      </rPr>
      <t>亩，总建筑面积</t>
    </r>
    <r>
      <rPr>
        <sz val="16"/>
        <rFont val="Times New Roman"/>
        <charset val="134"/>
      </rPr>
      <t>28.5</t>
    </r>
    <r>
      <rPr>
        <sz val="16"/>
        <rFont val="宋体"/>
        <charset val="134"/>
      </rPr>
      <t>万平米。建设内容为新建</t>
    </r>
    <r>
      <rPr>
        <sz val="16"/>
        <rFont val="Times New Roman"/>
        <charset val="134"/>
      </rPr>
      <t>1</t>
    </r>
    <r>
      <rPr>
        <sz val="16"/>
        <rFont val="宋体"/>
        <charset val="134"/>
      </rPr>
      <t>座建筑劳务产业园，包括产业园区办公楼、集合式办公楼、工种实训基地、技能培训中心、技能鉴定中心、职工活动中心、职工公寓及餐厅等，主要用于吸纳陕建集团优秀劳务分承包企业和全省知名劳务企业落户发展，充分发挥产业聚集效应。</t>
    </r>
  </si>
  <si>
    <r>
      <rPr>
        <sz val="16"/>
        <rFont val="宋体"/>
        <charset val="134"/>
      </rPr>
      <t>泊创广场</t>
    </r>
  </si>
  <si>
    <r>
      <rPr>
        <sz val="16"/>
        <rFont val="宋体"/>
        <charset val="134"/>
      </rPr>
      <t>占地</t>
    </r>
    <r>
      <rPr>
        <sz val="16"/>
        <rFont val="Times New Roman"/>
        <charset val="134"/>
      </rPr>
      <t>25</t>
    </r>
    <r>
      <rPr>
        <sz val="16"/>
        <rFont val="宋体"/>
        <charset val="134"/>
      </rPr>
      <t>亩，总建筑面积</t>
    </r>
    <r>
      <rPr>
        <sz val="16"/>
        <rFont val="Times New Roman"/>
        <charset val="134"/>
      </rPr>
      <t>7.69</t>
    </r>
    <r>
      <rPr>
        <sz val="16"/>
        <rFont val="宋体"/>
        <charset val="134"/>
      </rPr>
      <t>万平方米，主要建设保障性租赁房及配套商业，共</t>
    </r>
    <r>
      <rPr>
        <sz val="16"/>
        <rFont val="Times New Roman"/>
        <charset val="134"/>
      </rPr>
      <t>2</t>
    </r>
    <r>
      <rPr>
        <sz val="16"/>
        <rFont val="宋体"/>
        <charset val="134"/>
      </rPr>
      <t>栋楼，可兼容公共管理和服务设施建筑。</t>
    </r>
  </si>
  <si>
    <r>
      <rPr>
        <sz val="16"/>
        <rFont val="宋体"/>
        <charset val="134"/>
      </rPr>
      <t>主体结构施工至</t>
    </r>
    <r>
      <rPr>
        <sz val="16"/>
        <rFont val="Times New Roman"/>
        <charset val="134"/>
      </rPr>
      <t>10</t>
    </r>
    <r>
      <rPr>
        <sz val="16"/>
        <rFont val="宋体"/>
        <charset val="134"/>
      </rPr>
      <t>层</t>
    </r>
  </si>
  <si>
    <r>
      <rPr>
        <sz val="16"/>
        <rFont val="宋体"/>
        <charset val="134"/>
      </rPr>
      <t>泊跃人工智能产业园项目</t>
    </r>
  </si>
  <si>
    <r>
      <rPr>
        <sz val="16"/>
        <rFont val="宋体"/>
        <charset val="134"/>
      </rPr>
      <t>占地</t>
    </r>
    <r>
      <rPr>
        <sz val="16"/>
        <rFont val="Times New Roman"/>
        <charset val="134"/>
      </rPr>
      <t>19</t>
    </r>
    <r>
      <rPr>
        <sz val="16"/>
        <rFont val="宋体"/>
        <charset val="134"/>
      </rPr>
      <t>亩，主要建设研发中心、孵化中心等建筑，容积率</t>
    </r>
    <r>
      <rPr>
        <sz val="16"/>
        <rFont val="Times New Roman"/>
        <charset val="134"/>
      </rPr>
      <t>≥4.5</t>
    </r>
    <r>
      <rPr>
        <sz val="16"/>
        <rFont val="宋体"/>
        <charset val="134"/>
      </rPr>
      <t>，建筑限高</t>
    </r>
    <r>
      <rPr>
        <sz val="16"/>
        <rFont val="Times New Roman"/>
        <charset val="134"/>
      </rPr>
      <t>100</t>
    </r>
    <r>
      <rPr>
        <sz val="16"/>
        <rFont val="宋体"/>
        <charset val="134"/>
      </rPr>
      <t>米，绿地率</t>
    </r>
    <r>
      <rPr>
        <sz val="16"/>
        <rFont val="Times New Roman"/>
        <charset val="134"/>
      </rPr>
      <t>≥25%</t>
    </r>
    <r>
      <rPr>
        <sz val="16"/>
        <rFont val="宋体"/>
        <charset val="134"/>
      </rPr>
      <t>。</t>
    </r>
  </si>
  <si>
    <r>
      <rPr>
        <sz val="16"/>
        <rFont val="宋体"/>
        <charset val="134"/>
      </rPr>
      <t>完成至主体结构</t>
    </r>
    <r>
      <rPr>
        <sz val="16"/>
        <rFont val="Times New Roman"/>
        <charset val="134"/>
      </rPr>
      <t>13</t>
    </r>
    <r>
      <rPr>
        <sz val="16"/>
        <rFont val="宋体"/>
        <charset val="134"/>
      </rPr>
      <t>层</t>
    </r>
  </si>
  <si>
    <r>
      <rPr>
        <sz val="16"/>
        <rFont val="宋体"/>
        <charset val="134"/>
      </rPr>
      <t>绿色生态双创中心</t>
    </r>
  </si>
  <si>
    <r>
      <rPr>
        <sz val="16"/>
        <rFont val="宋体"/>
        <charset val="134"/>
      </rPr>
      <t>西咸新区泾河新城泾投实业有限公司</t>
    </r>
  </si>
  <si>
    <r>
      <rPr>
        <sz val="16"/>
        <rFont val="宋体"/>
        <charset val="134"/>
      </rPr>
      <t>总建筑面积</t>
    </r>
    <r>
      <rPr>
        <sz val="16"/>
        <rFont val="Times New Roman"/>
        <charset val="134"/>
      </rPr>
      <t>9.5</t>
    </r>
    <r>
      <rPr>
        <sz val="16"/>
        <rFont val="宋体"/>
        <charset val="134"/>
      </rPr>
      <t>万平方米，主要建设独栋商业、酒店、办公（复合类）及相关配套工程等。</t>
    </r>
  </si>
  <si>
    <r>
      <rPr>
        <sz val="16"/>
        <rFont val="宋体"/>
        <charset val="134"/>
      </rPr>
      <t>一期地下车库、部分楼栋工程主体建设</t>
    </r>
  </si>
  <si>
    <t>两链融合创业孵化中心</t>
  </si>
  <si>
    <r>
      <rPr>
        <sz val="16"/>
        <rFont val="宋体"/>
        <charset val="134"/>
      </rPr>
      <t>占地</t>
    </r>
    <r>
      <rPr>
        <sz val="16"/>
        <rFont val="Times New Roman"/>
        <charset val="134"/>
      </rPr>
      <t>18</t>
    </r>
    <r>
      <rPr>
        <sz val="16"/>
        <rFont val="宋体"/>
        <charset val="134"/>
      </rPr>
      <t>亩，总建筑面积</t>
    </r>
    <r>
      <rPr>
        <sz val="16"/>
        <rFont val="Times New Roman"/>
        <charset val="134"/>
      </rPr>
      <t>5</t>
    </r>
    <r>
      <rPr>
        <sz val="16"/>
        <rFont val="宋体"/>
        <charset val="134"/>
      </rPr>
      <t>万平方米，其中地上</t>
    </r>
    <r>
      <rPr>
        <sz val="16"/>
        <rFont val="Times New Roman"/>
        <charset val="134"/>
      </rPr>
      <t>3.5</t>
    </r>
    <r>
      <rPr>
        <sz val="16"/>
        <rFont val="宋体"/>
        <charset val="134"/>
      </rPr>
      <t>万平方米，地下</t>
    </r>
    <r>
      <rPr>
        <sz val="16"/>
        <rFont val="Times New Roman"/>
        <charset val="134"/>
      </rPr>
      <t>1.5</t>
    </r>
    <r>
      <rPr>
        <sz val="16"/>
        <rFont val="宋体"/>
        <charset val="134"/>
      </rPr>
      <t>万平方米，主要建设产业办公类写字楼。</t>
    </r>
  </si>
  <si>
    <r>
      <rPr>
        <sz val="16"/>
        <rFont val="宋体"/>
        <charset val="134"/>
      </rPr>
      <t>泊域人才中心</t>
    </r>
  </si>
  <si>
    <r>
      <rPr>
        <sz val="16"/>
        <rFont val="宋体"/>
        <charset val="134"/>
      </rPr>
      <t>占地</t>
    </r>
    <r>
      <rPr>
        <sz val="16"/>
        <rFont val="Times New Roman"/>
        <charset val="134"/>
      </rPr>
      <t>10</t>
    </r>
    <r>
      <rPr>
        <sz val="16"/>
        <rFont val="宋体"/>
        <charset val="134"/>
      </rPr>
      <t>亩，主要建设人才公寓，用于长期租赁，可兼容公共管理与服务设施。</t>
    </r>
  </si>
  <si>
    <r>
      <rPr>
        <sz val="16"/>
        <rFont val="宋体"/>
        <charset val="134"/>
      </rPr>
      <t>主体结构封顶，进行二次结构施工</t>
    </r>
  </si>
  <si>
    <t>院士湾中央公园片区开发项目</t>
  </si>
  <si>
    <r>
      <rPr>
        <sz val="16"/>
        <rFont val="宋体"/>
        <charset val="134"/>
      </rPr>
      <t>占地</t>
    </r>
    <r>
      <rPr>
        <sz val="16"/>
        <rFont val="Times New Roman"/>
        <charset val="134"/>
      </rPr>
      <t>475</t>
    </r>
    <r>
      <rPr>
        <sz val="16"/>
        <rFont val="宋体"/>
        <charset val="134"/>
      </rPr>
      <t>亩，拟建成集商业配套、高端人才公寓、康养中心、休闲娱乐为一体的商业综合体。</t>
    </r>
  </si>
  <si>
    <t>西安建工秦创原总部</t>
  </si>
  <si>
    <r>
      <rPr>
        <sz val="16"/>
        <rFont val="宋体"/>
        <charset val="134"/>
      </rPr>
      <t>总建筑面积</t>
    </r>
    <r>
      <rPr>
        <sz val="16"/>
        <rFont val="Times New Roman"/>
        <charset val="134"/>
      </rPr>
      <t>12</t>
    </r>
    <r>
      <rPr>
        <sz val="16"/>
        <rFont val="宋体"/>
        <charset val="134"/>
      </rPr>
      <t>万平方米，主要建设企业孵化中心、金融共享中心、科技创新成果转化中心、设计研发中心、培训中心、高层次人才交流中心、商业运营中心等。</t>
    </r>
  </si>
  <si>
    <t>西安建工集团有限公司</t>
  </si>
  <si>
    <t>红星美凯龙西北总部 智慧商业项目</t>
  </si>
  <si>
    <t>项目统筹规划，分期实施。其中一期建设爱琴海购物公园，通过输出商业管理的方式，承接文津观澜商业综合体的设计和运营；二期建设集科研、生产、测试、销售、服务于一体的大型服务机器人产业基地及红星美凯龙家家居广场。</t>
  </si>
  <si>
    <t>陕西省西咸新区空港新城王府井商业综合体项目（暂定名）</t>
  </si>
  <si>
    <r>
      <rPr>
        <sz val="16"/>
        <rFont val="宋体"/>
        <charset val="134"/>
      </rPr>
      <t>占地</t>
    </r>
    <r>
      <rPr>
        <sz val="16"/>
        <rFont val="Times New Roman"/>
        <charset val="134"/>
      </rPr>
      <t>73</t>
    </r>
    <r>
      <rPr>
        <sz val="16"/>
        <rFont val="宋体"/>
        <charset val="134"/>
      </rPr>
      <t>亩。建筑面积</t>
    </r>
    <r>
      <rPr>
        <sz val="16"/>
        <rFont val="Times New Roman"/>
        <charset val="134"/>
      </rPr>
      <t>21.5</t>
    </r>
    <r>
      <rPr>
        <sz val="16"/>
        <rFont val="宋体"/>
        <charset val="134"/>
      </rPr>
      <t>万平方米，其中地上建筑面积</t>
    </r>
    <r>
      <rPr>
        <sz val="16"/>
        <rFont val="Times New Roman"/>
        <charset val="134"/>
      </rPr>
      <t>12</t>
    </r>
    <r>
      <rPr>
        <sz val="16"/>
        <rFont val="宋体"/>
        <charset val="134"/>
      </rPr>
      <t>万平方米，地下两层建筑面积为</t>
    </r>
    <r>
      <rPr>
        <sz val="16"/>
        <rFont val="Times New Roman"/>
        <charset val="134"/>
      </rPr>
      <t>9.5</t>
    </r>
    <r>
      <rPr>
        <sz val="16"/>
        <rFont val="宋体"/>
        <charset val="134"/>
      </rPr>
      <t>万平方米。项目将以完善的配套服务设施为基础，以良好的环境和空间形象为支撑，打造集购物、娱乐、文化、休闲于一体的综合服务配套区。</t>
    </r>
  </si>
  <si>
    <t>陕西省空港民航产业投资有限公司</t>
  </si>
  <si>
    <t>沣西融沣商业 综合体项目</t>
  </si>
  <si>
    <r>
      <rPr>
        <sz val="16"/>
        <rFont val="宋体"/>
        <charset val="134"/>
      </rPr>
      <t>总建筑面积</t>
    </r>
    <r>
      <rPr>
        <sz val="16"/>
        <rFont val="Times New Roman"/>
        <charset val="134"/>
      </rPr>
      <t>9</t>
    </r>
    <r>
      <rPr>
        <sz val="16"/>
        <rFont val="宋体"/>
        <charset val="134"/>
      </rPr>
      <t>万平方米，建设商业综合体、四星级酒店、</t>
    </r>
    <r>
      <rPr>
        <sz val="16"/>
        <rFont val="Times New Roman"/>
        <charset val="134"/>
      </rPr>
      <t>5A</t>
    </r>
    <r>
      <rPr>
        <sz val="16"/>
        <rFont val="宋体"/>
        <charset val="134"/>
      </rPr>
      <t>写字楼等。</t>
    </r>
  </si>
  <si>
    <t>陕西融港物流管理有限公司</t>
  </si>
  <si>
    <t>两链融合科研加速中心</t>
  </si>
  <si>
    <r>
      <rPr>
        <sz val="16"/>
        <rFont val="宋体"/>
        <charset val="134"/>
      </rPr>
      <t>占地面积</t>
    </r>
    <r>
      <rPr>
        <sz val="16"/>
        <rFont val="Times New Roman"/>
        <charset val="134"/>
      </rPr>
      <t>51</t>
    </r>
    <r>
      <rPr>
        <sz val="16"/>
        <rFont val="宋体"/>
        <charset val="134"/>
      </rPr>
      <t>亩，主要建设内容岗位商务办公、地下车库、配套商业及其他附属设施。</t>
    </r>
  </si>
  <si>
    <t>开展前期工作，进行手续办理</t>
  </si>
  <si>
    <t>科创·星谷</t>
  </si>
  <si>
    <r>
      <rPr>
        <sz val="16"/>
        <rFont val="宋体"/>
        <charset val="134"/>
      </rPr>
      <t>总建筑面积</t>
    </r>
    <r>
      <rPr>
        <sz val="16"/>
        <rFont val="Times New Roman"/>
        <charset val="134"/>
      </rPr>
      <t>10</t>
    </r>
    <r>
      <rPr>
        <sz val="16"/>
        <rFont val="宋体"/>
        <charset val="134"/>
      </rPr>
      <t>万平方米，主要建设高层办公、多层办公、配套商业、地下车库及其配套设施。</t>
    </r>
  </si>
  <si>
    <t>中央商务区公司</t>
  </si>
  <si>
    <t>陕建物业集团总部和华山劳务集团总部基地</t>
  </si>
  <si>
    <r>
      <rPr>
        <sz val="16"/>
        <rFont val="宋体"/>
        <charset val="134"/>
      </rPr>
      <t>占地</t>
    </r>
    <r>
      <rPr>
        <sz val="16"/>
        <rFont val="Times New Roman"/>
        <charset val="134"/>
      </rPr>
      <t>61</t>
    </r>
    <r>
      <rPr>
        <sz val="16"/>
        <rFont val="宋体"/>
        <charset val="134"/>
      </rPr>
      <t>亩，建设期限</t>
    </r>
    <r>
      <rPr>
        <sz val="16"/>
        <rFont val="Times New Roman"/>
        <charset val="134"/>
      </rPr>
      <t>36</t>
    </r>
    <r>
      <rPr>
        <sz val="16"/>
        <rFont val="宋体"/>
        <charset val="134"/>
      </rPr>
      <t>个月，建筑面积</t>
    </r>
    <r>
      <rPr>
        <sz val="16"/>
        <rFont val="Times New Roman"/>
        <charset val="134"/>
      </rPr>
      <t>15.6</t>
    </r>
    <r>
      <rPr>
        <sz val="16"/>
        <rFont val="宋体"/>
        <charset val="134"/>
      </rPr>
      <t>万平方米，建设内容包括总部办公楼及配套设施、住宅等。</t>
    </r>
  </si>
  <si>
    <t>力争2023年开工建设</t>
  </si>
  <si>
    <t>陕西空港景耀置业有限公司</t>
  </si>
  <si>
    <t>文教园高品质酒店</t>
  </si>
  <si>
    <r>
      <rPr>
        <sz val="16"/>
        <rFont val="宋体"/>
        <charset val="134"/>
      </rPr>
      <t>占地</t>
    </r>
    <r>
      <rPr>
        <sz val="16"/>
        <rFont val="Times New Roman"/>
        <charset val="134"/>
      </rPr>
      <t>51</t>
    </r>
    <r>
      <rPr>
        <sz val="16"/>
        <rFont val="宋体"/>
        <charset val="134"/>
      </rPr>
      <t>亩，建设一所文教园高品质酒店。工程设计主要内容为雨水提升泵站的新建，包含给排水、建筑、结构、道路、电气、自控仪表、通讯、暖通、出水口及绿化等工程。</t>
    </r>
  </si>
  <si>
    <t>完成土地供应</t>
  </si>
  <si>
    <t>园办</t>
  </si>
  <si>
    <t>陕煤建设集团总部项目</t>
  </si>
  <si>
    <r>
      <rPr>
        <sz val="16"/>
        <rFont val="宋体"/>
        <charset val="134"/>
      </rPr>
      <t>占地</t>
    </r>
    <r>
      <rPr>
        <sz val="16"/>
        <rFont val="Times New Roman"/>
        <charset val="134"/>
      </rPr>
      <t>62</t>
    </r>
    <r>
      <rPr>
        <sz val="16"/>
        <rFont val="宋体"/>
        <charset val="134"/>
      </rPr>
      <t>亩</t>
    </r>
    <r>
      <rPr>
        <sz val="16"/>
        <rFont val="Times New Roman"/>
        <charset val="134"/>
      </rPr>
      <t>(</t>
    </r>
    <r>
      <rPr>
        <sz val="16"/>
        <rFont val="宋体"/>
        <charset val="134"/>
      </rPr>
      <t>其中商业</t>
    </r>
    <r>
      <rPr>
        <sz val="16"/>
        <rFont val="Times New Roman"/>
        <charset val="134"/>
      </rPr>
      <t>13</t>
    </r>
    <r>
      <rPr>
        <sz val="16"/>
        <rFont val="宋体"/>
        <charset val="134"/>
      </rPr>
      <t>亩，住宅</t>
    </r>
    <r>
      <rPr>
        <sz val="16"/>
        <rFont val="Times New Roman"/>
        <charset val="134"/>
      </rPr>
      <t>49</t>
    </r>
    <r>
      <rPr>
        <sz val="16"/>
        <rFont val="宋体"/>
        <charset val="134"/>
      </rPr>
      <t>亩</t>
    </r>
    <r>
      <rPr>
        <sz val="16"/>
        <rFont val="Times New Roman"/>
        <charset val="134"/>
      </rPr>
      <t>)</t>
    </r>
    <r>
      <rPr>
        <sz val="16"/>
        <rFont val="宋体"/>
        <charset val="134"/>
      </rPr>
      <t>。主要建设内容包括：总部办公大楼、信息中心、研发中心及相关生活配套等。</t>
    </r>
  </si>
  <si>
    <t>陕西煤业化工建设（集团）有限公司</t>
  </si>
  <si>
    <t>环保产业园项目</t>
  </si>
  <si>
    <r>
      <rPr>
        <sz val="16"/>
        <rFont val="宋体"/>
        <charset val="134"/>
      </rPr>
      <t>占地34亩，总建筑面积17万平方米（地上</t>
    </r>
    <r>
      <rPr>
        <sz val="16"/>
        <rFont val="Times New Roman"/>
        <charset val="134"/>
      </rPr>
      <t>10</t>
    </r>
    <r>
      <rPr>
        <sz val="16"/>
        <rFont val="宋体"/>
        <charset val="134"/>
      </rPr>
      <t>万平方米，地下</t>
    </r>
    <r>
      <rPr>
        <sz val="16"/>
        <rFont val="Times New Roman"/>
        <charset val="134"/>
      </rPr>
      <t>7</t>
    </r>
    <r>
      <rPr>
        <sz val="16"/>
        <rFont val="宋体"/>
        <charset val="134"/>
      </rPr>
      <t>万平方米）。建设内容为：商业、办公。项目建成后，将引入金融、能源、互联网等产业类项目入驻。</t>
    </r>
  </si>
  <si>
    <t>崇文商业（38-A）</t>
  </si>
  <si>
    <r>
      <rPr>
        <sz val="16"/>
        <rFont val="宋体"/>
        <charset val="134"/>
      </rPr>
      <t>占地</t>
    </r>
    <r>
      <rPr>
        <sz val="16"/>
        <rFont val="Times New Roman"/>
        <charset val="134"/>
      </rPr>
      <t>30</t>
    </r>
    <r>
      <rPr>
        <sz val="16"/>
        <rFont val="宋体"/>
        <charset val="134"/>
      </rPr>
      <t>亩，用地性质为商业用地，容积率</t>
    </r>
    <r>
      <rPr>
        <sz val="16"/>
        <rFont val="Times New Roman"/>
        <charset val="134"/>
      </rPr>
      <t>2.49</t>
    </r>
    <r>
      <rPr>
        <sz val="16"/>
        <rFont val="宋体"/>
        <charset val="134"/>
      </rPr>
      <t>，建筑密度</t>
    </r>
    <r>
      <rPr>
        <sz val="16"/>
        <rFont val="Times New Roman"/>
        <charset val="134"/>
      </rPr>
      <t>49.92%</t>
    </r>
    <r>
      <rPr>
        <sz val="16"/>
        <rFont val="宋体"/>
        <charset val="134"/>
      </rPr>
      <t>，绿地率</t>
    </r>
    <r>
      <rPr>
        <sz val="16"/>
        <rFont val="Times New Roman"/>
        <charset val="134"/>
      </rPr>
      <t>30%</t>
    </r>
    <r>
      <rPr>
        <sz val="16"/>
        <rFont val="宋体"/>
        <charset val="134"/>
      </rPr>
      <t>，建筑高度</t>
    </r>
    <r>
      <rPr>
        <sz val="16"/>
        <rFont val="Times New Roman"/>
        <charset val="134"/>
      </rPr>
      <t>47.4</t>
    </r>
    <r>
      <rPr>
        <sz val="16"/>
        <rFont val="宋体"/>
        <charset val="134"/>
      </rPr>
      <t>米，总建筑面积</t>
    </r>
    <r>
      <rPr>
        <sz val="16"/>
        <rFont val="Times New Roman"/>
        <charset val="134"/>
      </rPr>
      <t>7.3</t>
    </r>
    <r>
      <rPr>
        <sz val="16"/>
        <rFont val="宋体"/>
        <charset val="134"/>
      </rPr>
      <t>万平方米，项目建设内容主要为零售商业建筑，配套酒店和办公。商业裙房</t>
    </r>
    <r>
      <rPr>
        <sz val="16"/>
        <rFont val="Times New Roman"/>
        <charset val="134"/>
      </rPr>
      <t>3</t>
    </r>
    <r>
      <rPr>
        <sz val="16"/>
        <rFont val="宋体"/>
        <charset val="134"/>
      </rPr>
      <t>层，高度</t>
    </r>
    <r>
      <rPr>
        <sz val="16"/>
        <rFont val="Times New Roman"/>
        <charset val="134"/>
      </rPr>
      <t>17.8</t>
    </r>
    <r>
      <rPr>
        <sz val="16"/>
        <rFont val="宋体"/>
        <charset val="134"/>
      </rPr>
      <t>米；塔楼部分以办公、酒店为主，高度</t>
    </r>
    <r>
      <rPr>
        <sz val="16"/>
        <rFont val="Times New Roman"/>
        <charset val="134"/>
      </rPr>
      <t>29.6</t>
    </r>
    <r>
      <rPr>
        <sz val="16"/>
        <rFont val="宋体"/>
        <charset val="134"/>
      </rPr>
      <t>米，总高度为</t>
    </r>
    <r>
      <rPr>
        <sz val="16"/>
        <rFont val="Times New Roman"/>
        <charset val="134"/>
      </rPr>
      <t>47.4</t>
    </r>
    <r>
      <rPr>
        <sz val="16"/>
        <rFont val="宋体"/>
        <charset val="134"/>
      </rPr>
      <t>米。办公面积比例不超过地上建筑面积的</t>
    </r>
    <r>
      <rPr>
        <sz val="16"/>
        <rFont val="Times New Roman"/>
        <charset val="134"/>
      </rPr>
      <t>20%</t>
    </r>
    <r>
      <rPr>
        <sz val="16"/>
        <rFont val="宋体"/>
        <charset val="134"/>
      </rPr>
      <t>。</t>
    </r>
  </si>
  <si>
    <t>城投公司</t>
  </si>
  <si>
    <t>幸福荟街区</t>
  </si>
  <si>
    <r>
      <rPr>
        <sz val="16"/>
        <rFont val="宋体"/>
        <charset val="134"/>
      </rPr>
      <t>占地</t>
    </r>
    <r>
      <rPr>
        <sz val="16"/>
        <rFont val="Times New Roman"/>
        <charset val="134"/>
      </rPr>
      <t>33</t>
    </r>
    <r>
      <rPr>
        <sz val="16"/>
        <rFont val="宋体"/>
        <charset val="134"/>
      </rPr>
      <t>亩，总建筑面积</t>
    </r>
    <r>
      <rPr>
        <sz val="16"/>
        <rFont val="Times New Roman"/>
        <charset val="134"/>
      </rPr>
      <t>4.4</t>
    </r>
    <r>
      <rPr>
        <sz val="16"/>
        <rFont val="宋体"/>
        <charset val="134"/>
      </rPr>
      <t>万平方米，主要建设邻里商业街区，地下车库、设备用房等。</t>
    </r>
  </si>
  <si>
    <t>前期手续办理，力争开工建设</t>
  </si>
  <si>
    <t>陕西空港星皓房地产有限公司</t>
  </si>
  <si>
    <t>文旅商业综合体</t>
  </si>
  <si>
    <r>
      <rPr>
        <sz val="16"/>
        <rFont val="宋体"/>
        <charset val="134"/>
      </rPr>
      <t>占地</t>
    </r>
    <r>
      <rPr>
        <sz val="16"/>
        <rFont val="Times New Roman"/>
        <charset val="134"/>
      </rPr>
      <t>55</t>
    </r>
    <r>
      <rPr>
        <sz val="16"/>
        <rFont val="宋体"/>
        <charset val="134"/>
      </rPr>
      <t>亩，总建筑面积</t>
    </r>
    <r>
      <rPr>
        <sz val="16"/>
        <rFont val="Times New Roman"/>
        <charset val="134"/>
      </rPr>
      <t>11.5</t>
    </r>
    <r>
      <rPr>
        <sz val="16"/>
        <rFont val="宋体"/>
        <charset val="134"/>
      </rPr>
      <t>万平方米（地下建筑面积</t>
    </r>
    <r>
      <rPr>
        <sz val="16"/>
        <rFont val="Times New Roman"/>
        <charset val="134"/>
      </rPr>
      <t>5.2</t>
    </r>
    <r>
      <rPr>
        <sz val="16"/>
        <rFont val="宋体"/>
        <charset val="134"/>
      </rPr>
      <t>万平方米），建设内容包括展览区、活动区、等功能区。</t>
    </r>
  </si>
  <si>
    <t>泾河时代中心</t>
  </si>
  <si>
    <r>
      <rPr>
        <sz val="16"/>
        <rFont val="宋体"/>
        <charset val="134"/>
      </rPr>
      <t>规划</t>
    </r>
    <r>
      <rPr>
        <sz val="16"/>
        <rFont val="Times New Roman"/>
        <charset val="134"/>
      </rPr>
      <t>6</t>
    </r>
    <r>
      <rPr>
        <sz val="16"/>
        <rFont val="宋体"/>
        <charset val="134"/>
      </rPr>
      <t>栋建筑，包括</t>
    </r>
    <r>
      <rPr>
        <sz val="16"/>
        <rFont val="Times New Roman"/>
        <charset val="134"/>
      </rPr>
      <t>1</t>
    </r>
    <r>
      <rPr>
        <sz val="16"/>
        <rFont val="宋体"/>
        <charset val="134"/>
      </rPr>
      <t>栋</t>
    </r>
    <r>
      <rPr>
        <sz val="16"/>
        <rFont val="Times New Roman"/>
        <charset val="134"/>
      </rPr>
      <t>A</t>
    </r>
    <r>
      <rPr>
        <sz val="16"/>
        <rFont val="宋体"/>
        <charset val="134"/>
      </rPr>
      <t>类办公、</t>
    </r>
    <r>
      <rPr>
        <sz val="16"/>
        <rFont val="Times New Roman"/>
        <charset val="134"/>
      </rPr>
      <t>5</t>
    </r>
    <r>
      <rPr>
        <sz val="16"/>
        <rFont val="宋体"/>
        <charset val="134"/>
      </rPr>
      <t>栋商业。地上建筑面积</t>
    </r>
    <r>
      <rPr>
        <sz val="16"/>
        <rFont val="Times New Roman"/>
        <charset val="134"/>
      </rPr>
      <t>5.5</t>
    </r>
    <r>
      <rPr>
        <sz val="16"/>
        <rFont val="宋体"/>
        <charset val="134"/>
      </rPr>
      <t>万平方米，地下建筑面积</t>
    </r>
    <r>
      <rPr>
        <sz val="16"/>
        <rFont val="Times New Roman"/>
        <charset val="134"/>
      </rPr>
      <t>2.9</t>
    </r>
    <r>
      <rPr>
        <sz val="16"/>
        <rFont val="宋体"/>
        <charset val="134"/>
      </rPr>
      <t>万平方米，拟打造为集商业、办公为主的地标建筑。</t>
    </r>
  </si>
  <si>
    <t>泾河实业</t>
  </si>
  <si>
    <t>金湾科创区（三期）商务F</t>
  </si>
  <si>
    <r>
      <rPr>
        <sz val="16"/>
        <rFont val="宋体"/>
        <charset val="134"/>
      </rPr>
      <t>占地</t>
    </r>
    <r>
      <rPr>
        <sz val="16"/>
        <rFont val="Times New Roman"/>
        <charset val="134"/>
      </rPr>
      <t>25</t>
    </r>
    <r>
      <rPr>
        <sz val="16"/>
        <rFont val="宋体"/>
        <charset val="134"/>
      </rPr>
      <t>亩，拟建设高品质办公、写字楼等。</t>
    </r>
  </si>
  <si>
    <t>完善设计方案</t>
  </si>
  <si>
    <t>西部“一带一路”医药国际商务中心</t>
  </si>
  <si>
    <r>
      <rPr>
        <sz val="16"/>
        <rFont val="宋体"/>
        <charset val="134"/>
      </rPr>
      <t>总建筑面积</t>
    </r>
    <r>
      <rPr>
        <sz val="16"/>
        <rFont val="Times New Roman"/>
        <charset val="134"/>
      </rPr>
      <t>9.6</t>
    </r>
    <r>
      <rPr>
        <sz val="16"/>
        <rFont val="宋体"/>
        <charset val="134"/>
      </rPr>
      <t>万平方米，建设西部</t>
    </r>
    <r>
      <rPr>
        <sz val="16"/>
        <rFont val="Times New Roman"/>
        <charset val="134"/>
      </rPr>
      <t>“</t>
    </r>
    <r>
      <rPr>
        <sz val="16"/>
        <rFont val="宋体"/>
        <charset val="134"/>
      </rPr>
      <t>一带一路</t>
    </r>
    <r>
      <rPr>
        <sz val="16"/>
        <rFont val="Times New Roman"/>
        <charset val="134"/>
      </rPr>
      <t>”</t>
    </r>
    <r>
      <rPr>
        <sz val="16"/>
        <rFont val="宋体"/>
        <charset val="134"/>
      </rPr>
      <t>医药国际商务中心，整合项目上下游医药企业、合作伙伴入驻。</t>
    </r>
  </si>
  <si>
    <t>完成试桩、垫层等基础施工进入主体施工</t>
  </si>
  <si>
    <t>陕西康利医药有限公司</t>
  </si>
  <si>
    <t>佳茂集团总部生产基地建设项目</t>
  </si>
  <si>
    <r>
      <rPr>
        <sz val="16"/>
        <rFont val="宋体"/>
        <charset val="134"/>
      </rPr>
      <t>建设双层生产车间</t>
    </r>
    <r>
      <rPr>
        <sz val="16"/>
        <rFont val="Times New Roman"/>
        <charset val="134"/>
      </rPr>
      <t>0.8</t>
    </r>
    <r>
      <rPr>
        <sz val="16"/>
        <rFont val="宋体"/>
        <charset val="134"/>
      </rPr>
      <t>万平方米，办公楼</t>
    </r>
    <r>
      <rPr>
        <sz val="16"/>
        <rFont val="Times New Roman"/>
        <charset val="134"/>
      </rPr>
      <t>0.2</t>
    </r>
    <r>
      <rPr>
        <sz val="16"/>
        <rFont val="宋体"/>
        <charset val="134"/>
      </rPr>
      <t>万平方米，立体库房</t>
    </r>
    <r>
      <rPr>
        <sz val="16"/>
        <rFont val="Times New Roman"/>
        <charset val="134"/>
      </rPr>
      <t>1</t>
    </r>
    <r>
      <rPr>
        <sz val="16"/>
        <rFont val="宋体"/>
        <charset val="134"/>
      </rPr>
      <t>万平方米（五层），同时装备全自动智能生产流水线</t>
    </r>
    <r>
      <rPr>
        <sz val="16"/>
        <rFont val="Times New Roman"/>
        <charset val="134"/>
      </rPr>
      <t>24</t>
    </r>
    <r>
      <rPr>
        <sz val="16"/>
        <rFont val="宋体"/>
        <charset val="134"/>
      </rPr>
      <t>条，主要生产</t>
    </r>
    <r>
      <rPr>
        <sz val="16"/>
        <rFont val="Times New Roman"/>
        <charset val="134"/>
      </rPr>
      <t>HDPE</t>
    </r>
    <r>
      <rPr>
        <sz val="16"/>
        <rFont val="宋体"/>
        <charset val="134"/>
      </rPr>
      <t>给水管道、排水用</t>
    </r>
    <r>
      <rPr>
        <sz val="16"/>
        <rFont val="Times New Roman"/>
        <charset val="134"/>
      </rPr>
      <t>HDPE</t>
    </r>
    <r>
      <rPr>
        <sz val="16"/>
        <rFont val="宋体"/>
        <charset val="134"/>
      </rPr>
      <t>双壁波纹管、中空壁缠绕管、地下管廊专用</t>
    </r>
    <r>
      <rPr>
        <sz val="16"/>
        <rFont val="Times New Roman"/>
        <charset val="134"/>
      </rPr>
      <t>MPP</t>
    </r>
    <r>
      <rPr>
        <sz val="16"/>
        <rFont val="宋体"/>
        <charset val="134"/>
      </rPr>
      <t>高压电力电缆保护管四大系列产品。</t>
    </r>
  </si>
  <si>
    <t>陕西佳茂管业工程股份有限公司</t>
  </si>
  <si>
    <t>万泽国际商务大厦项目</t>
  </si>
  <si>
    <r>
      <rPr>
        <sz val="16"/>
        <rFont val="宋体"/>
        <charset val="134"/>
      </rPr>
      <t>项目拟建设包括贝莱特空调在内的其他合作企业西北总部，建成后将引进中央空调研发销售上下游企业西北区域总部及配套类公司约</t>
    </r>
    <r>
      <rPr>
        <sz val="16"/>
        <rFont val="Times New Roman"/>
        <charset val="134"/>
      </rPr>
      <t>13</t>
    </r>
    <r>
      <rPr>
        <sz val="16"/>
        <rFont val="宋体"/>
        <charset val="134"/>
      </rPr>
      <t>家。</t>
    </r>
  </si>
  <si>
    <t>陕西贝莱特实业有限公司</t>
  </si>
  <si>
    <t>沣西·悦享邻里 中心项目</t>
  </si>
  <si>
    <r>
      <rPr>
        <sz val="16"/>
        <rFont val="宋体"/>
        <charset val="134"/>
      </rPr>
      <t>总建筑面积</t>
    </r>
    <r>
      <rPr>
        <sz val="16"/>
        <rFont val="Times New Roman"/>
        <charset val="134"/>
      </rPr>
      <t>10</t>
    </r>
    <r>
      <rPr>
        <sz val="16"/>
        <rFont val="宋体"/>
        <charset val="134"/>
      </rPr>
      <t>万平方米，建设孵化中心等。</t>
    </r>
  </si>
  <si>
    <t>陕西宏方置业有限公司</t>
  </si>
  <si>
    <t>城市阳台院士坊</t>
  </si>
  <si>
    <r>
      <rPr>
        <sz val="16"/>
        <rFont val="宋体"/>
        <charset val="134"/>
      </rPr>
      <t>占地24亩，总建筑面积4.1万平方米，其中地上</t>
    </r>
    <r>
      <rPr>
        <sz val="16"/>
        <rFont val="Times New Roman"/>
        <charset val="134"/>
      </rPr>
      <t>2.9</t>
    </r>
    <r>
      <rPr>
        <sz val="16"/>
        <rFont val="宋体"/>
        <charset val="134"/>
      </rPr>
      <t>万平方米，地下</t>
    </r>
    <r>
      <rPr>
        <sz val="16"/>
        <rFont val="Times New Roman"/>
        <charset val="134"/>
      </rPr>
      <t>1.3</t>
    </r>
    <r>
      <rPr>
        <sz val="16"/>
        <rFont val="宋体"/>
        <charset val="134"/>
      </rPr>
      <t>万平方米。</t>
    </r>
  </si>
  <si>
    <t>置业公司</t>
  </si>
  <si>
    <t>中国联通西部创新大厦</t>
  </si>
  <si>
    <r>
      <rPr>
        <sz val="16"/>
        <rFont val="宋体"/>
        <charset val="134"/>
      </rPr>
      <t>总建筑面积</t>
    </r>
    <r>
      <rPr>
        <sz val="16"/>
        <rFont val="Times New Roman"/>
        <charset val="134"/>
      </rPr>
      <t>3</t>
    </r>
    <r>
      <rPr>
        <sz val="16"/>
        <rFont val="宋体"/>
        <charset val="134"/>
      </rPr>
      <t>万平方米，建设中国联通西部创新项目，将引进与省政府合作的西北创新研究院（包括软件研究院、产业研究院、数科公司）、咸阳分公司、</t>
    </r>
    <r>
      <rPr>
        <sz val="16"/>
        <rFont val="Times New Roman"/>
        <charset val="134"/>
      </rPr>
      <t>5GC</t>
    </r>
    <r>
      <rPr>
        <sz val="16"/>
        <rFont val="宋体"/>
        <charset val="134"/>
      </rPr>
      <t>西北大区指挥调度中心等创新技术单位。</t>
    </r>
  </si>
  <si>
    <t>前期手续办理，开工建设</t>
  </si>
  <si>
    <t>中国联通陕西省分公司</t>
  </si>
  <si>
    <r>
      <rPr>
        <b/>
        <sz val="16"/>
        <rFont val="宋体"/>
        <charset val="134"/>
      </rPr>
      <t>（二）、物流、会展</t>
    </r>
    <r>
      <rPr>
        <b/>
        <sz val="16"/>
        <rFont val="Times New Roman"/>
        <charset val="134"/>
      </rPr>
      <t>(6</t>
    </r>
    <r>
      <rPr>
        <b/>
        <sz val="16"/>
        <rFont val="宋体"/>
        <charset val="134"/>
      </rPr>
      <t>个</t>
    </r>
    <r>
      <rPr>
        <b/>
        <sz val="16"/>
        <rFont val="Times New Roman"/>
        <charset val="134"/>
      </rPr>
      <t>)</t>
    </r>
  </si>
  <si>
    <r>
      <rPr>
        <sz val="16"/>
        <rFont val="宋体"/>
        <charset val="134"/>
      </rPr>
      <t>空港正和</t>
    </r>
    <r>
      <rPr>
        <sz val="16"/>
        <rFont val="Times New Roman"/>
        <charset val="134"/>
      </rPr>
      <t xml:space="preserve">
</t>
    </r>
    <r>
      <rPr>
        <sz val="16"/>
        <rFont val="宋体"/>
        <charset val="134"/>
      </rPr>
      <t>大厦</t>
    </r>
  </si>
  <si>
    <r>
      <rPr>
        <sz val="16"/>
        <rFont val="宋体"/>
        <charset val="134"/>
      </rPr>
      <t>空港星皓公司</t>
    </r>
  </si>
  <si>
    <r>
      <rPr>
        <sz val="16"/>
        <rFont val="宋体"/>
        <charset val="134"/>
      </rPr>
      <t>项目占地约</t>
    </r>
    <r>
      <rPr>
        <sz val="16"/>
        <rFont val="Times New Roman"/>
        <charset val="134"/>
      </rPr>
      <t>5</t>
    </r>
    <r>
      <rPr>
        <sz val="16"/>
        <rFont val="宋体"/>
        <charset val="134"/>
      </rPr>
      <t>亩，总建筑面积约</t>
    </r>
    <r>
      <rPr>
        <sz val="16"/>
        <rFont val="Times New Roman"/>
        <charset val="134"/>
      </rPr>
      <t>0.91</t>
    </r>
    <r>
      <rPr>
        <sz val="16"/>
        <rFont val="宋体"/>
        <charset val="134"/>
      </rPr>
      <t>万平方米，主要建设内容为商务办公楼、地下车库、设备用房等功能。</t>
    </r>
  </si>
  <si>
    <r>
      <rPr>
        <sz val="16"/>
        <rFont val="宋体"/>
        <charset val="134"/>
      </rPr>
      <t>陕西果业贸易集团有限公司临空跨境供应链</t>
    </r>
    <r>
      <rPr>
        <sz val="16"/>
        <rFont val="Times New Roman"/>
        <charset val="134"/>
      </rPr>
      <t xml:space="preserve">
</t>
    </r>
    <r>
      <rPr>
        <sz val="16"/>
        <rFont val="宋体"/>
        <charset val="134"/>
      </rPr>
      <t>中心</t>
    </r>
  </si>
  <si>
    <r>
      <rPr>
        <sz val="16"/>
        <rFont val="宋体"/>
        <charset val="134"/>
      </rPr>
      <t>物流、会展</t>
    </r>
  </si>
  <si>
    <t>陕西果业贸易集团有限公司</t>
  </si>
  <si>
    <r>
      <rPr>
        <sz val="16"/>
        <rFont val="宋体"/>
        <charset val="134"/>
      </rPr>
      <t>项目总建筑面积约</t>
    </r>
    <r>
      <rPr>
        <sz val="16"/>
        <rFont val="Times New Roman"/>
        <charset val="134"/>
      </rPr>
      <t>3.94</t>
    </r>
    <r>
      <rPr>
        <sz val="16"/>
        <rFont val="宋体"/>
        <charset val="134"/>
      </rPr>
      <t>万平方米，主要建设总部办公运营中心（电商运营中心、大数据中心、食品安全监测中心）、冷库、气调库及农资库等。</t>
    </r>
  </si>
  <si>
    <r>
      <rPr>
        <sz val="16"/>
        <rFont val="宋体"/>
        <charset val="134"/>
      </rPr>
      <t>申通快递西北地区转运中心扩建</t>
    </r>
    <r>
      <rPr>
        <sz val="16"/>
        <rFont val="Times New Roman"/>
        <charset val="134"/>
      </rPr>
      <t xml:space="preserve">
</t>
    </r>
    <r>
      <rPr>
        <sz val="16"/>
        <rFont val="宋体"/>
        <charset val="134"/>
      </rPr>
      <t>工程</t>
    </r>
  </si>
  <si>
    <r>
      <rPr>
        <sz val="16"/>
        <rFont val="宋体"/>
        <charset val="134"/>
      </rPr>
      <t>陕西瑞银申通快递有限公司</t>
    </r>
  </si>
  <si>
    <r>
      <rPr>
        <sz val="16"/>
        <rFont val="宋体"/>
        <charset val="134"/>
      </rPr>
      <t>主要建设车间一、车间三、消防水池、水泵房。</t>
    </r>
  </si>
  <si>
    <r>
      <rPr>
        <sz val="16"/>
        <rFont val="宋体"/>
        <charset val="134"/>
      </rPr>
      <t>空港国际冷链综合枢纽产融园</t>
    </r>
  </si>
  <si>
    <r>
      <rPr>
        <sz val="16"/>
        <rFont val="宋体"/>
        <charset val="134"/>
      </rPr>
      <t>陕西空港新丝路商贸有限公司</t>
    </r>
  </si>
  <si>
    <r>
      <rPr>
        <sz val="16"/>
        <rFont val="宋体"/>
        <charset val="134"/>
      </rPr>
      <t>项目总建筑面积约</t>
    </r>
    <r>
      <rPr>
        <sz val="16"/>
        <rFont val="Times New Roman"/>
        <charset val="134"/>
      </rPr>
      <t>6.2</t>
    </r>
    <r>
      <rPr>
        <sz val="16"/>
        <rFont val="宋体"/>
        <charset val="134"/>
      </rPr>
      <t>万平方米，涵盖冷链及常温仓储、库区操作、多式联运等主要功能，搭载金融服务、交易展示、人工智能分拣、物联网使用及数据采集分析等关联功能。</t>
    </r>
  </si>
  <si>
    <r>
      <rPr>
        <sz val="16"/>
        <rFont val="宋体"/>
        <charset val="134"/>
      </rPr>
      <t>陕西铁路物流集团西咸综合调度</t>
    </r>
    <r>
      <rPr>
        <sz val="16"/>
        <rFont val="Times New Roman"/>
        <charset val="134"/>
      </rPr>
      <t xml:space="preserve">
</t>
    </r>
    <r>
      <rPr>
        <sz val="16"/>
        <rFont val="宋体"/>
        <charset val="134"/>
      </rPr>
      <t>中心</t>
    </r>
  </si>
  <si>
    <r>
      <rPr>
        <sz val="16"/>
        <rFont val="宋体"/>
        <charset val="134"/>
      </rPr>
      <t>陕西铁路物流集团</t>
    </r>
  </si>
  <si>
    <r>
      <rPr>
        <sz val="16"/>
        <rFont val="宋体"/>
        <charset val="134"/>
      </rPr>
      <t>项目总占地</t>
    </r>
    <r>
      <rPr>
        <sz val="16"/>
        <rFont val="Times New Roman"/>
        <charset val="134"/>
      </rPr>
      <t>55</t>
    </r>
    <r>
      <rPr>
        <sz val="16"/>
        <rFont val="宋体"/>
        <charset val="134"/>
      </rPr>
      <t>亩，拟建设陕铁物流集团总部基地以及相关商业配套等；其中商办用地约</t>
    </r>
    <r>
      <rPr>
        <sz val="16"/>
        <rFont val="Times New Roman"/>
        <charset val="134"/>
      </rPr>
      <t>21</t>
    </r>
    <r>
      <rPr>
        <sz val="16"/>
        <rFont val="宋体"/>
        <charset val="134"/>
      </rPr>
      <t>亩，容积率</t>
    </r>
    <r>
      <rPr>
        <sz val="16"/>
        <rFont val="Times New Roman"/>
        <charset val="134"/>
      </rPr>
      <t>4.0</t>
    </r>
    <r>
      <rPr>
        <sz val="16"/>
        <rFont val="宋体"/>
        <charset val="134"/>
      </rPr>
      <t>，建筑限高</t>
    </r>
    <r>
      <rPr>
        <sz val="16"/>
        <rFont val="Times New Roman"/>
        <charset val="134"/>
      </rPr>
      <t>100</t>
    </r>
    <r>
      <rPr>
        <sz val="16"/>
        <rFont val="宋体"/>
        <charset val="134"/>
      </rPr>
      <t>米，总建筑面积约</t>
    </r>
    <r>
      <rPr>
        <sz val="16"/>
        <rFont val="Times New Roman"/>
        <charset val="134"/>
      </rPr>
      <t>5.6</t>
    </r>
    <r>
      <rPr>
        <sz val="16"/>
        <rFont val="宋体"/>
        <charset val="134"/>
      </rPr>
      <t>万平方米；住宅用地约</t>
    </r>
    <r>
      <rPr>
        <sz val="16"/>
        <rFont val="Times New Roman"/>
        <charset val="134"/>
      </rPr>
      <t>34</t>
    </r>
    <r>
      <rPr>
        <sz val="16"/>
        <rFont val="宋体"/>
        <charset val="134"/>
      </rPr>
      <t>亩，容积率</t>
    </r>
    <r>
      <rPr>
        <sz val="16"/>
        <rFont val="Times New Roman"/>
        <charset val="134"/>
      </rPr>
      <t>2.5</t>
    </r>
    <r>
      <rPr>
        <sz val="16"/>
        <rFont val="宋体"/>
        <charset val="134"/>
      </rPr>
      <t>，建筑限高</t>
    </r>
    <r>
      <rPr>
        <sz val="16"/>
        <rFont val="Times New Roman"/>
        <charset val="134"/>
      </rPr>
      <t>100</t>
    </r>
    <r>
      <rPr>
        <sz val="16"/>
        <rFont val="宋体"/>
        <charset val="134"/>
      </rPr>
      <t>米，总建筑面积约</t>
    </r>
    <r>
      <rPr>
        <sz val="16"/>
        <rFont val="Times New Roman"/>
        <charset val="134"/>
      </rPr>
      <t>5.6</t>
    </r>
    <r>
      <rPr>
        <sz val="16"/>
        <rFont val="宋体"/>
        <charset val="134"/>
      </rPr>
      <t>万平方米。</t>
    </r>
  </si>
  <si>
    <r>
      <rPr>
        <sz val="16"/>
        <rFont val="宋体"/>
        <charset val="134"/>
      </rPr>
      <t>主体出正负零，部分楼栋施工至地上</t>
    </r>
    <r>
      <rPr>
        <sz val="16"/>
        <rFont val="Times New Roman"/>
        <charset val="134"/>
      </rPr>
      <t>3</t>
    </r>
    <r>
      <rPr>
        <sz val="16"/>
        <rFont val="宋体"/>
        <charset val="134"/>
      </rPr>
      <t>层</t>
    </r>
  </si>
  <si>
    <r>
      <rPr>
        <sz val="16"/>
        <rFont val="宋体"/>
        <charset val="134"/>
      </rPr>
      <t>圆通航空智慧供应链</t>
    </r>
    <r>
      <rPr>
        <sz val="16"/>
        <rFont val="Times New Roman"/>
        <charset val="134"/>
      </rPr>
      <t xml:space="preserve">
</t>
    </r>
    <r>
      <rPr>
        <sz val="16"/>
        <rFont val="宋体"/>
        <charset val="134"/>
      </rPr>
      <t>中心</t>
    </r>
  </si>
  <si>
    <r>
      <rPr>
        <sz val="16"/>
        <rFont val="宋体"/>
        <charset val="134"/>
      </rPr>
      <t>陕西圆通速递有限公司</t>
    </r>
  </si>
  <si>
    <r>
      <rPr>
        <sz val="16"/>
        <rFont val="宋体"/>
        <charset val="134"/>
      </rPr>
      <t>占地约</t>
    </r>
    <r>
      <rPr>
        <sz val="16"/>
        <rFont val="Times New Roman"/>
        <charset val="134"/>
      </rPr>
      <t>50</t>
    </r>
    <r>
      <rPr>
        <sz val="16"/>
        <rFont val="宋体"/>
        <charset val="134"/>
      </rPr>
      <t>亩，总建筑面积约</t>
    </r>
    <r>
      <rPr>
        <sz val="16"/>
        <rFont val="Times New Roman"/>
        <charset val="134"/>
      </rPr>
      <t>5.4</t>
    </r>
    <r>
      <rPr>
        <sz val="16"/>
        <rFont val="宋体"/>
        <charset val="134"/>
      </rPr>
      <t>万平方米，主要建设内容为圆通数字经济研发总部，圆通航空货物分拨集散中心、航材备件库、智慧云仓等主体工程及公共服务设施，并配套停车场等辅助工程。</t>
    </r>
  </si>
  <si>
    <r>
      <rPr>
        <b/>
        <sz val="16"/>
        <rFont val="宋体"/>
        <charset val="134"/>
      </rPr>
      <t>（三）、房地产</t>
    </r>
    <r>
      <rPr>
        <b/>
        <sz val="16"/>
        <rFont val="Times New Roman"/>
        <charset val="134"/>
      </rPr>
      <t>(74</t>
    </r>
    <r>
      <rPr>
        <b/>
        <sz val="16"/>
        <rFont val="宋体"/>
        <charset val="134"/>
      </rPr>
      <t>个</t>
    </r>
    <r>
      <rPr>
        <b/>
        <sz val="16"/>
        <rFont val="Times New Roman"/>
        <charset val="134"/>
      </rPr>
      <t>)</t>
    </r>
  </si>
  <si>
    <t>1</t>
  </si>
  <si>
    <r>
      <rPr>
        <sz val="16"/>
        <rFont val="宋体"/>
        <charset val="134"/>
      </rPr>
      <t>西安恒大文化旅游城住宅项目</t>
    </r>
  </si>
  <si>
    <r>
      <rPr>
        <sz val="16"/>
        <rFont val="宋体"/>
        <charset val="134"/>
      </rPr>
      <t>房地产</t>
    </r>
  </si>
  <si>
    <r>
      <rPr>
        <sz val="16"/>
        <rFont val="宋体"/>
        <charset val="134"/>
      </rPr>
      <t>恒大旅游集团陕西公司</t>
    </r>
  </si>
  <si>
    <r>
      <rPr>
        <sz val="16"/>
        <rFont val="宋体"/>
        <charset val="134"/>
      </rPr>
      <t>恒大文旅城项目由西安童世界旅游开发有限公司开发建设，主要建设一个约</t>
    </r>
    <r>
      <rPr>
        <sz val="16"/>
        <rFont val="Times New Roman"/>
        <charset val="134"/>
      </rPr>
      <t>50.7</t>
    </r>
    <r>
      <rPr>
        <sz val="16"/>
        <rFont val="宋体"/>
        <charset val="134"/>
      </rPr>
      <t>万方高端住宅社区。</t>
    </r>
  </si>
  <si>
    <r>
      <rPr>
        <sz val="16"/>
        <rFont val="宋体"/>
        <charset val="134"/>
      </rPr>
      <t>主体施工，启动外立面施工以及内部装修工作</t>
    </r>
  </si>
  <si>
    <r>
      <rPr>
        <sz val="16"/>
        <rFont val="宋体"/>
        <charset val="134"/>
      </rPr>
      <t>住房和城乡建设局</t>
    </r>
  </si>
  <si>
    <r>
      <rPr>
        <sz val="16"/>
        <rFont val="宋体"/>
        <charset val="134"/>
      </rPr>
      <t>张博</t>
    </r>
  </si>
  <si>
    <t>2</t>
  </si>
  <si>
    <r>
      <rPr>
        <sz val="16"/>
        <rFont val="宋体"/>
        <charset val="134"/>
      </rPr>
      <t>泾河小镇（金辉城）</t>
    </r>
  </si>
  <si>
    <r>
      <rPr>
        <sz val="16"/>
        <rFont val="宋体"/>
        <charset val="134"/>
      </rPr>
      <t>陕西枫泓房地产开发有限公司</t>
    </r>
  </si>
  <si>
    <r>
      <rPr>
        <sz val="16"/>
        <rFont val="宋体"/>
        <charset val="134"/>
      </rPr>
      <t>总建筑面积</t>
    </r>
    <r>
      <rPr>
        <sz val="16"/>
        <rFont val="Times New Roman"/>
        <charset val="134"/>
      </rPr>
      <t>25.6</t>
    </r>
    <r>
      <rPr>
        <sz val="16"/>
        <rFont val="宋体"/>
        <charset val="134"/>
      </rPr>
      <t>万平方米，住宅地上建筑面积</t>
    </r>
    <r>
      <rPr>
        <sz val="16"/>
        <rFont val="Times New Roman"/>
        <charset val="134"/>
      </rPr>
      <t>19.2</t>
    </r>
    <r>
      <rPr>
        <sz val="16"/>
        <rFont val="宋体"/>
        <charset val="134"/>
      </rPr>
      <t>万平方米，公建地上建筑面积</t>
    </r>
    <r>
      <rPr>
        <sz val="16"/>
        <rFont val="Times New Roman"/>
        <charset val="134"/>
      </rPr>
      <t>7.6</t>
    </r>
    <r>
      <rPr>
        <sz val="16"/>
        <rFont val="宋体"/>
        <charset val="134"/>
      </rPr>
      <t>万平方米。</t>
    </r>
  </si>
  <si>
    <t>2020
-
2028</t>
  </si>
  <si>
    <r>
      <rPr>
        <sz val="16"/>
        <rFont val="宋体"/>
        <charset val="134"/>
      </rPr>
      <t>项目分地块开发，目前</t>
    </r>
    <r>
      <rPr>
        <sz val="16"/>
        <rFont val="Times New Roman"/>
        <charset val="134"/>
      </rPr>
      <t>E</t>
    </r>
    <r>
      <rPr>
        <sz val="16"/>
        <rFont val="宋体"/>
        <charset val="134"/>
      </rPr>
      <t>地块均已封顶，内部管网施工中，</t>
    </r>
    <r>
      <rPr>
        <sz val="16"/>
        <rFont val="Times New Roman"/>
        <charset val="134"/>
      </rPr>
      <t>2023</t>
    </r>
    <r>
      <rPr>
        <sz val="16"/>
        <rFont val="宋体"/>
        <charset val="134"/>
      </rPr>
      <t>年底一期完工并交付</t>
    </r>
  </si>
  <si>
    <t>3</t>
  </si>
  <si>
    <r>
      <rPr>
        <sz val="16"/>
        <rFont val="宋体"/>
        <charset val="134"/>
      </rPr>
      <t>西安湖滨府项目</t>
    </r>
  </si>
  <si>
    <r>
      <rPr>
        <sz val="16"/>
        <rFont val="宋体"/>
        <charset val="134"/>
      </rPr>
      <t>西安思睿置地有限公司</t>
    </r>
  </si>
  <si>
    <r>
      <rPr>
        <sz val="16"/>
        <rFont val="宋体"/>
        <charset val="134"/>
      </rPr>
      <t>总建筑面积</t>
    </r>
    <r>
      <rPr>
        <sz val="16"/>
        <rFont val="Times New Roman"/>
        <charset val="134"/>
      </rPr>
      <t>75</t>
    </r>
    <r>
      <rPr>
        <sz val="16"/>
        <rFont val="宋体"/>
        <charset val="134"/>
      </rPr>
      <t>万平方米，建设内容为</t>
    </r>
    <r>
      <rPr>
        <sz val="16"/>
        <rFont val="Times New Roman"/>
        <charset val="134"/>
      </rPr>
      <t>81</t>
    </r>
    <r>
      <rPr>
        <sz val="16"/>
        <rFont val="宋体"/>
        <charset val="134"/>
      </rPr>
      <t>栋住宅楼。</t>
    </r>
  </si>
  <si>
    <t>2019
-
2023</t>
  </si>
  <si>
    <t>4</t>
  </si>
  <si>
    <r>
      <rPr>
        <sz val="16"/>
        <rFont val="宋体"/>
        <charset val="134"/>
      </rPr>
      <t>枫丹白露滨江翡翠城</t>
    </r>
  </si>
  <si>
    <r>
      <rPr>
        <sz val="16"/>
        <rFont val="宋体"/>
        <charset val="134"/>
      </rPr>
      <t>陕西枫鹤湾实业有限公司</t>
    </r>
  </si>
  <si>
    <r>
      <rPr>
        <sz val="16"/>
        <rFont val="宋体"/>
        <charset val="134"/>
      </rPr>
      <t>项目占地约</t>
    </r>
    <r>
      <rPr>
        <sz val="16"/>
        <rFont val="Times New Roman"/>
        <charset val="134"/>
      </rPr>
      <t>976</t>
    </r>
    <r>
      <rPr>
        <sz val="16"/>
        <rFont val="宋体"/>
        <charset val="134"/>
      </rPr>
      <t>亩，规划总建筑面积</t>
    </r>
    <r>
      <rPr>
        <sz val="16"/>
        <rFont val="Times New Roman"/>
        <charset val="134"/>
      </rPr>
      <t>207</t>
    </r>
    <r>
      <rPr>
        <sz val="16"/>
        <rFont val="宋体"/>
        <charset val="134"/>
      </rPr>
      <t>万平方米，其中地上建筑面积</t>
    </r>
    <r>
      <rPr>
        <sz val="16"/>
        <rFont val="Times New Roman"/>
        <charset val="134"/>
      </rPr>
      <t>175</t>
    </r>
    <r>
      <rPr>
        <sz val="16"/>
        <rFont val="宋体"/>
        <charset val="134"/>
      </rPr>
      <t>万平方米，地下建筑面积</t>
    </r>
    <r>
      <rPr>
        <sz val="16"/>
        <rFont val="Times New Roman"/>
        <charset val="134"/>
      </rPr>
      <t>32</t>
    </r>
    <r>
      <rPr>
        <sz val="16"/>
        <rFont val="宋体"/>
        <charset val="134"/>
      </rPr>
      <t>万平方米，主要建设内容包括高层住宅、多层住宅、商业配套等。</t>
    </r>
  </si>
  <si>
    <r>
      <rPr>
        <sz val="16"/>
        <rFont val="宋体"/>
        <charset val="134"/>
      </rPr>
      <t>年底前完成</t>
    </r>
    <r>
      <rPr>
        <sz val="16"/>
        <rFont val="Times New Roman"/>
        <charset val="134"/>
      </rPr>
      <t>B1</t>
    </r>
    <r>
      <rPr>
        <sz val="16"/>
        <rFont val="宋体"/>
        <charset val="134"/>
      </rPr>
      <t>、</t>
    </r>
    <r>
      <rPr>
        <sz val="16"/>
        <rFont val="Times New Roman"/>
        <charset val="134"/>
      </rPr>
      <t>C1</t>
    </r>
    <r>
      <rPr>
        <sz val="16"/>
        <rFont val="宋体"/>
        <charset val="134"/>
      </rPr>
      <t>组团建设及交付</t>
    </r>
  </si>
  <si>
    <t>5</t>
  </si>
  <si>
    <r>
      <rPr>
        <sz val="16"/>
        <rFont val="宋体"/>
        <charset val="134"/>
      </rPr>
      <t>世贸铭城</t>
    </r>
    <r>
      <rPr>
        <sz val="16"/>
        <rFont val="Times New Roman"/>
        <charset val="134"/>
      </rPr>
      <t xml:space="preserve">
</t>
    </r>
    <r>
      <rPr>
        <sz val="16"/>
        <rFont val="宋体"/>
        <charset val="134"/>
      </rPr>
      <t>项目</t>
    </r>
  </si>
  <si>
    <r>
      <rPr>
        <sz val="16"/>
        <rFont val="宋体"/>
        <charset val="134"/>
      </rPr>
      <t>陕西世贸铭城建设开发有限公司</t>
    </r>
  </si>
  <si>
    <r>
      <rPr>
        <sz val="16"/>
        <rFont val="宋体"/>
        <charset val="134"/>
      </rPr>
      <t>总建面：</t>
    </r>
    <r>
      <rPr>
        <sz val="16"/>
        <rFont val="Times New Roman"/>
        <charset val="134"/>
      </rPr>
      <t>67.7</t>
    </r>
    <r>
      <rPr>
        <sz val="16"/>
        <rFont val="宋体"/>
        <charset val="134"/>
      </rPr>
      <t>万立方米，总户数：</t>
    </r>
    <r>
      <rPr>
        <sz val="16"/>
        <rFont val="Times New Roman"/>
        <charset val="134"/>
      </rPr>
      <t>3453</t>
    </r>
    <r>
      <rPr>
        <sz val="16"/>
        <rFont val="宋体"/>
        <charset val="134"/>
      </rPr>
      <t>户；</t>
    </r>
    <r>
      <rPr>
        <sz val="16"/>
        <rFont val="Times New Roman"/>
        <charset val="134"/>
      </rPr>
      <t>26</t>
    </r>
    <r>
      <rPr>
        <sz val="16"/>
        <rFont val="宋体"/>
        <charset val="134"/>
      </rPr>
      <t>栋高层住宅，</t>
    </r>
    <r>
      <rPr>
        <sz val="16"/>
        <rFont val="Times New Roman"/>
        <charset val="134"/>
      </rPr>
      <t>8</t>
    </r>
    <r>
      <rPr>
        <sz val="16"/>
        <rFont val="宋体"/>
        <charset val="134"/>
      </rPr>
      <t>栋商业，</t>
    </r>
    <r>
      <rPr>
        <sz val="16"/>
        <rFont val="Times New Roman"/>
        <charset val="134"/>
      </rPr>
      <t>1</t>
    </r>
    <r>
      <rPr>
        <sz val="16"/>
        <rFont val="宋体"/>
        <charset val="134"/>
      </rPr>
      <t>所幼儿园。</t>
    </r>
  </si>
  <si>
    <t>2021
-
2027</t>
  </si>
  <si>
    <r>
      <rPr>
        <sz val="16"/>
        <rFont val="Times New Roman"/>
        <charset val="134"/>
      </rPr>
      <t>DK1</t>
    </r>
    <r>
      <rPr>
        <sz val="16"/>
        <rFont val="宋体"/>
        <charset val="134"/>
      </rPr>
      <t>一标段、</t>
    </r>
    <r>
      <rPr>
        <sz val="16"/>
        <rFont val="Times New Roman"/>
        <charset val="134"/>
      </rPr>
      <t xml:space="preserve">
DK2</t>
    </r>
    <r>
      <rPr>
        <sz val="16"/>
        <rFont val="宋体"/>
        <charset val="134"/>
      </rPr>
      <t>一标段外立面装饰装修完成，室内精装修隐蔽工程施工完成；地库顶板土方回填完成</t>
    </r>
  </si>
  <si>
    <t>6</t>
  </si>
  <si>
    <r>
      <rPr>
        <sz val="16"/>
        <rFont val="宋体"/>
        <charset val="134"/>
      </rPr>
      <t>中交沣河映象小区项目</t>
    </r>
  </si>
  <si>
    <r>
      <rPr>
        <sz val="16"/>
        <rFont val="宋体"/>
        <charset val="134"/>
      </rPr>
      <t>西安沣河映象置业有限公司</t>
    </r>
  </si>
  <si>
    <r>
      <rPr>
        <sz val="16"/>
        <rFont val="宋体"/>
        <charset val="134"/>
      </rPr>
      <t>项目占地约</t>
    </r>
    <r>
      <rPr>
        <sz val="16"/>
        <rFont val="Times New Roman"/>
        <charset val="134"/>
      </rPr>
      <t>147</t>
    </r>
    <r>
      <rPr>
        <sz val="16"/>
        <rFont val="宋体"/>
        <charset val="134"/>
      </rPr>
      <t>亩，总建筑面积约</t>
    </r>
    <r>
      <rPr>
        <sz val="16"/>
        <rFont val="Times New Roman"/>
        <charset val="134"/>
      </rPr>
      <t>35.4</t>
    </r>
    <r>
      <rPr>
        <sz val="16"/>
        <rFont val="宋体"/>
        <charset val="134"/>
      </rPr>
      <t>万平方米。主要建设</t>
    </r>
    <r>
      <rPr>
        <sz val="16"/>
        <rFont val="Times New Roman"/>
        <charset val="134"/>
      </rPr>
      <t>27</t>
    </r>
    <r>
      <rPr>
        <sz val="16"/>
        <rFont val="宋体"/>
        <charset val="134"/>
      </rPr>
      <t>栋</t>
    </r>
    <r>
      <rPr>
        <sz val="16"/>
        <rFont val="Times New Roman"/>
        <charset val="134"/>
      </rPr>
      <t>2F-25F</t>
    </r>
    <r>
      <rPr>
        <sz val="16"/>
        <rFont val="宋体"/>
        <charset val="134"/>
      </rPr>
      <t>高层住宅楼及地下车库、部分配套商业，</t>
    </r>
    <r>
      <rPr>
        <sz val="16"/>
        <rFont val="Times New Roman"/>
        <charset val="134"/>
      </rPr>
      <t>1</t>
    </r>
    <r>
      <rPr>
        <sz val="16"/>
        <rFont val="宋体"/>
        <charset val="134"/>
      </rPr>
      <t>栋幼儿园。</t>
    </r>
  </si>
  <si>
    <r>
      <rPr>
        <sz val="16"/>
        <rFont val="宋体"/>
        <charset val="134"/>
      </rPr>
      <t>项目主体建设</t>
    </r>
  </si>
  <si>
    <t>7</t>
  </si>
  <si>
    <r>
      <rPr>
        <sz val="16"/>
        <rFont val="宋体"/>
        <charset val="134"/>
      </rPr>
      <t>中天未来玥</t>
    </r>
  </si>
  <si>
    <r>
      <rPr>
        <sz val="16"/>
        <rFont val="宋体"/>
        <charset val="134"/>
      </rPr>
      <t>西咸新区中天房地产开发有限公司</t>
    </r>
  </si>
  <si>
    <r>
      <rPr>
        <sz val="16"/>
        <rFont val="宋体"/>
        <charset val="134"/>
      </rPr>
      <t>规划净用地面积</t>
    </r>
    <r>
      <rPr>
        <sz val="16"/>
        <rFont val="Times New Roman"/>
        <charset val="134"/>
      </rPr>
      <t>10</t>
    </r>
    <r>
      <rPr>
        <sz val="16"/>
        <rFont val="宋体"/>
        <charset val="134"/>
      </rPr>
      <t>万平方米，规划总建筑面积</t>
    </r>
    <r>
      <rPr>
        <sz val="16"/>
        <rFont val="Times New Roman"/>
        <charset val="134"/>
      </rPr>
      <t>36</t>
    </r>
    <r>
      <rPr>
        <sz val="16"/>
        <rFont val="宋体"/>
        <charset val="134"/>
      </rPr>
      <t>万平方米（其中：地上建筑面积</t>
    </r>
    <r>
      <rPr>
        <sz val="16"/>
        <rFont val="Times New Roman"/>
        <charset val="134"/>
      </rPr>
      <t>26</t>
    </r>
    <r>
      <rPr>
        <sz val="16"/>
        <rFont val="宋体"/>
        <charset val="134"/>
      </rPr>
      <t>万平方米，地下建筑面积</t>
    </r>
    <r>
      <rPr>
        <sz val="16"/>
        <rFont val="Times New Roman"/>
        <charset val="134"/>
      </rPr>
      <t>10</t>
    </r>
    <r>
      <rPr>
        <sz val="16"/>
        <rFont val="宋体"/>
        <charset val="134"/>
      </rPr>
      <t>万平方米）新建</t>
    </r>
    <r>
      <rPr>
        <sz val="16"/>
        <rFont val="Times New Roman"/>
        <charset val="134"/>
      </rPr>
      <t>28</t>
    </r>
    <r>
      <rPr>
        <sz val="16"/>
        <rFont val="宋体"/>
        <charset val="134"/>
      </rPr>
      <t>栋高层。</t>
    </r>
  </si>
  <si>
    <t>8</t>
  </si>
  <si>
    <r>
      <rPr>
        <sz val="16"/>
        <rFont val="宋体"/>
        <charset val="134"/>
      </rPr>
      <t>三一云城</t>
    </r>
  </si>
  <si>
    <r>
      <rPr>
        <sz val="16"/>
        <rFont val="宋体"/>
        <charset val="134"/>
      </rPr>
      <t>西咸新区云筑园地产有限公司</t>
    </r>
  </si>
  <si>
    <r>
      <rPr>
        <sz val="16"/>
        <rFont val="宋体"/>
        <charset val="134"/>
      </rPr>
      <t>三一云城项目结合装配式建筑的特点，将规划</t>
    </r>
    <r>
      <rPr>
        <sz val="16"/>
        <rFont val="Times New Roman"/>
        <charset val="134"/>
      </rPr>
      <t>56</t>
    </r>
    <r>
      <rPr>
        <sz val="16"/>
        <rFont val="宋体"/>
        <charset val="134"/>
      </rPr>
      <t>万平方米住宅和商业。</t>
    </r>
  </si>
  <si>
    <t>9</t>
  </si>
  <si>
    <r>
      <rPr>
        <sz val="16"/>
        <rFont val="宋体"/>
        <charset val="134"/>
      </rPr>
      <t>紫薇馨樾府</t>
    </r>
  </si>
  <si>
    <r>
      <rPr>
        <sz val="16"/>
        <rFont val="宋体"/>
        <charset val="134"/>
      </rPr>
      <t>西咸新区紫塬泊汉置业有限公司</t>
    </r>
  </si>
  <si>
    <r>
      <rPr>
        <sz val="16"/>
        <rFont val="宋体"/>
        <charset val="134"/>
      </rPr>
      <t>项目占地面积</t>
    </r>
    <r>
      <rPr>
        <sz val="16"/>
        <rFont val="Times New Roman"/>
        <charset val="134"/>
      </rPr>
      <t>10</t>
    </r>
    <r>
      <rPr>
        <sz val="16"/>
        <rFont val="宋体"/>
        <charset val="134"/>
      </rPr>
      <t>万平方米、总建筑面积</t>
    </r>
    <r>
      <rPr>
        <sz val="16"/>
        <rFont val="Times New Roman"/>
        <charset val="134"/>
      </rPr>
      <t>39</t>
    </r>
    <r>
      <rPr>
        <sz val="16"/>
        <rFont val="宋体"/>
        <charset val="134"/>
      </rPr>
      <t>万平方米，项目监理</t>
    </r>
    <r>
      <rPr>
        <sz val="16"/>
        <rFont val="Times New Roman"/>
        <charset val="134"/>
      </rPr>
      <t>Ⅰ</t>
    </r>
    <r>
      <rPr>
        <sz val="16"/>
        <rFont val="宋体"/>
        <charset val="134"/>
      </rPr>
      <t>标段范围为展示区、大区</t>
    </r>
    <r>
      <rPr>
        <sz val="16"/>
        <rFont val="Times New Roman"/>
        <charset val="134"/>
      </rPr>
      <t>Ⅰ</t>
    </r>
    <r>
      <rPr>
        <sz val="16"/>
        <rFont val="宋体"/>
        <charset val="134"/>
      </rPr>
      <t>、</t>
    </r>
    <r>
      <rPr>
        <sz val="16"/>
        <rFont val="Times New Roman"/>
        <charset val="134"/>
      </rPr>
      <t>Ⅱ</t>
    </r>
    <r>
      <rPr>
        <sz val="16"/>
        <rFont val="宋体"/>
        <charset val="134"/>
      </rPr>
      <t>标段建筑面积约为</t>
    </r>
    <r>
      <rPr>
        <sz val="16"/>
        <rFont val="Times New Roman"/>
        <charset val="134"/>
      </rPr>
      <t>19</t>
    </r>
    <r>
      <rPr>
        <sz val="16"/>
        <rFont val="宋体"/>
        <charset val="134"/>
      </rPr>
      <t>万平方米。主要产品类型为洋房、小高层。</t>
    </r>
  </si>
  <si>
    <r>
      <rPr>
        <sz val="16"/>
        <rFont val="宋体"/>
        <charset val="134"/>
      </rPr>
      <t>主体结构及二次结构施工</t>
    </r>
  </si>
  <si>
    <t>10</t>
  </si>
  <si>
    <r>
      <rPr>
        <sz val="16"/>
        <rFont val="宋体"/>
        <charset val="134"/>
      </rPr>
      <t>沣华九里</t>
    </r>
  </si>
  <si>
    <r>
      <rPr>
        <sz val="16"/>
        <rFont val="宋体"/>
        <charset val="134"/>
      </rPr>
      <t>西安润新房地产有限公司</t>
    </r>
  </si>
  <si>
    <r>
      <rPr>
        <sz val="16"/>
        <rFont val="宋体"/>
        <charset val="134"/>
      </rPr>
      <t>占地</t>
    </r>
    <r>
      <rPr>
        <sz val="16"/>
        <rFont val="Times New Roman"/>
        <charset val="134"/>
      </rPr>
      <t>115</t>
    </r>
    <r>
      <rPr>
        <sz val="16"/>
        <rFont val="宋体"/>
        <charset val="134"/>
      </rPr>
      <t>亩，总建筑面积</t>
    </r>
    <r>
      <rPr>
        <sz val="16"/>
        <rFont val="Times New Roman"/>
        <charset val="134"/>
      </rPr>
      <t>28</t>
    </r>
    <r>
      <rPr>
        <sz val="16"/>
        <rFont val="宋体"/>
        <charset val="134"/>
      </rPr>
      <t>万平方米，共计建设</t>
    </r>
    <r>
      <rPr>
        <sz val="16"/>
        <rFont val="Times New Roman"/>
        <charset val="134"/>
      </rPr>
      <t>20</t>
    </r>
    <r>
      <rPr>
        <sz val="16"/>
        <rFont val="宋体"/>
        <charset val="134"/>
      </rPr>
      <t>栋住宅楼，</t>
    </r>
    <r>
      <rPr>
        <sz val="16"/>
        <rFont val="Times New Roman"/>
        <charset val="134"/>
      </rPr>
      <t>1</t>
    </r>
    <r>
      <rPr>
        <sz val="16"/>
        <rFont val="宋体"/>
        <charset val="134"/>
      </rPr>
      <t>栋幼儿园。小区设有幼儿园、社区服务用房、商业、地下车库等配套建筑及设施。</t>
    </r>
  </si>
  <si>
    <r>
      <rPr>
        <sz val="16"/>
        <rFont val="宋体"/>
        <charset val="134"/>
      </rPr>
      <t>项目主体结构施工</t>
    </r>
  </si>
  <si>
    <t>11</t>
  </si>
  <si>
    <r>
      <rPr>
        <sz val="16"/>
        <rFont val="宋体"/>
        <charset val="134"/>
      </rPr>
      <t>绿城和庐</t>
    </r>
    <r>
      <rPr>
        <sz val="16"/>
        <rFont val="Times New Roman"/>
        <charset val="134"/>
      </rPr>
      <t xml:space="preserve">
</t>
    </r>
    <r>
      <rPr>
        <sz val="16"/>
        <rFont val="宋体"/>
        <charset val="134"/>
      </rPr>
      <t>项目</t>
    </r>
  </si>
  <si>
    <r>
      <rPr>
        <sz val="16"/>
        <rFont val="宋体"/>
        <charset val="134"/>
      </rPr>
      <t>西咸新区锦意房地产开发有限公司</t>
    </r>
  </si>
  <si>
    <r>
      <rPr>
        <sz val="16"/>
        <rFont val="宋体"/>
        <charset val="134"/>
      </rPr>
      <t>项目占地</t>
    </r>
    <r>
      <rPr>
        <sz val="16"/>
        <rFont val="Times New Roman"/>
        <charset val="134"/>
      </rPr>
      <t>101.88</t>
    </r>
    <r>
      <rPr>
        <sz val="16"/>
        <rFont val="宋体"/>
        <charset val="134"/>
      </rPr>
      <t>亩，拟规划建设用地性质为二类居住用地，建筑使用性质为住宅建筑，容积率大于等于</t>
    </r>
    <r>
      <rPr>
        <sz val="16"/>
        <rFont val="Times New Roman"/>
        <charset val="134"/>
      </rPr>
      <t>1.5</t>
    </r>
    <r>
      <rPr>
        <sz val="16"/>
        <rFont val="宋体"/>
        <charset val="134"/>
      </rPr>
      <t>，小于等于</t>
    </r>
    <r>
      <rPr>
        <sz val="16"/>
        <rFont val="Times New Roman"/>
        <charset val="134"/>
      </rPr>
      <t>2.0</t>
    </r>
    <r>
      <rPr>
        <sz val="16"/>
        <rFont val="宋体"/>
        <charset val="134"/>
      </rPr>
      <t>。总建筑面积约</t>
    </r>
    <r>
      <rPr>
        <sz val="16"/>
        <rFont val="Times New Roman"/>
        <charset val="134"/>
      </rPr>
      <t>22.6</t>
    </r>
    <r>
      <rPr>
        <sz val="16"/>
        <rFont val="宋体"/>
        <charset val="134"/>
      </rPr>
      <t>万平方米（其中，地上建筑面积小于等于</t>
    </r>
    <r>
      <rPr>
        <sz val="16"/>
        <rFont val="Times New Roman"/>
        <charset val="134"/>
      </rPr>
      <t>13.58</t>
    </r>
    <r>
      <rPr>
        <sz val="16"/>
        <rFont val="宋体"/>
        <charset val="134"/>
      </rPr>
      <t>万平方米，地下空间建筑面积小于等于</t>
    </r>
    <r>
      <rPr>
        <sz val="16"/>
        <rFont val="Times New Roman"/>
        <charset val="134"/>
      </rPr>
      <t>9.1</t>
    </r>
    <r>
      <rPr>
        <sz val="16"/>
        <rFont val="宋体"/>
        <charset val="134"/>
      </rPr>
      <t>万平方米）。建筑密度小于等于</t>
    </r>
    <r>
      <rPr>
        <sz val="16"/>
        <rFont val="Times New Roman"/>
        <charset val="134"/>
      </rPr>
      <t>20%</t>
    </r>
    <r>
      <rPr>
        <sz val="16"/>
        <rFont val="宋体"/>
        <charset val="134"/>
      </rPr>
      <t>。</t>
    </r>
  </si>
  <si>
    <r>
      <rPr>
        <sz val="16"/>
        <rFont val="宋体"/>
        <charset val="134"/>
      </rPr>
      <t>所有楼栋主体结构封顶</t>
    </r>
  </si>
  <si>
    <t>12</t>
  </si>
  <si>
    <r>
      <rPr>
        <sz val="16"/>
        <rFont val="宋体"/>
        <charset val="134"/>
      </rPr>
      <t>天朗云熙</t>
    </r>
  </si>
  <si>
    <r>
      <rPr>
        <sz val="16"/>
        <rFont val="宋体"/>
        <charset val="134"/>
      </rPr>
      <t>陕西泾诚朗筑置业有限公司</t>
    </r>
  </si>
  <si>
    <r>
      <rPr>
        <sz val="16"/>
        <rFont val="宋体"/>
        <charset val="134"/>
      </rPr>
      <t>项目占地</t>
    </r>
    <r>
      <rPr>
        <sz val="16"/>
        <rFont val="Times New Roman"/>
        <charset val="134"/>
      </rPr>
      <t>102.59</t>
    </r>
    <r>
      <rPr>
        <sz val="16"/>
        <rFont val="宋体"/>
        <charset val="134"/>
      </rPr>
      <t>亩，规划总建筑面积</t>
    </r>
    <r>
      <rPr>
        <sz val="16"/>
        <rFont val="Times New Roman"/>
        <charset val="134"/>
      </rPr>
      <t>25.9</t>
    </r>
    <r>
      <rPr>
        <sz val="16"/>
        <rFont val="宋体"/>
        <charset val="134"/>
      </rPr>
      <t>万平方米。主要建设内容为住宅建筑及居住区配套建筑。</t>
    </r>
  </si>
  <si>
    <r>
      <rPr>
        <sz val="16"/>
        <rFont val="Times New Roman"/>
        <charset val="134"/>
      </rPr>
      <t>1-11#</t>
    </r>
    <r>
      <rPr>
        <sz val="16"/>
        <rFont val="宋体"/>
        <charset val="134"/>
      </rPr>
      <t>楼室内装修完成，室外园林完成</t>
    </r>
  </si>
  <si>
    <t>13</t>
  </si>
  <si>
    <r>
      <rPr>
        <sz val="16"/>
        <rFont val="宋体"/>
        <charset val="134"/>
      </rPr>
      <t>奥园</t>
    </r>
    <r>
      <rPr>
        <sz val="16"/>
        <rFont val="Times New Roman"/>
        <charset val="134"/>
      </rPr>
      <t>·</t>
    </r>
    <r>
      <rPr>
        <sz val="16"/>
        <rFont val="宋体"/>
        <charset val="134"/>
      </rPr>
      <t>璞樾湾住宅项目</t>
    </r>
  </si>
  <si>
    <r>
      <rPr>
        <sz val="16"/>
        <rFont val="宋体"/>
        <charset val="134"/>
      </rPr>
      <t>西咸新区绿城颐观房地产有限公司</t>
    </r>
  </si>
  <si>
    <r>
      <rPr>
        <sz val="16"/>
        <rFont val="宋体"/>
        <charset val="134"/>
      </rPr>
      <t>项目总占地</t>
    </r>
    <r>
      <rPr>
        <sz val="16"/>
        <rFont val="Times New Roman"/>
        <charset val="134"/>
      </rPr>
      <t>99.7</t>
    </r>
    <r>
      <rPr>
        <sz val="16"/>
        <rFont val="宋体"/>
        <charset val="134"/>
      </rPr>
      <t>亩</t>
    </r>
    <r>
      <rPr>
        <sz val="16"/>
        <rFont val="Times New Roman"/>
        <charset val="134"/>
      </rPr>
      <t>,</t>
    </r>
    <r>
      <rPr>
        <sz val="16"/>
        <rFont val="宋体"/>
        <charset val="134"/>
      </rPr>
      <t>总建筑面积</t>
    </r>
    <r>
      <rPr>
        <sz val="16"/>
        <rFont val="Times New Roman"/>
        <charset val="134"/>
      </rPr>
      <t>24.3</t>
    </r>
    <r>
      <rPr>
        <sz val="16"/>
        <rFont val="宋体"/>
        <charset val="134"/>
      </rPr>
      <t>万平方米</t>
    </r>
    <r>
      <rPr>
        <sz val="16"/>
        <rFont val="Times New Roman"/>
        <charset val="134"/>
      </rPr>
      <t>,</t>
    </r>
    <r>
      <rPr>
        <sz val="16"/>
        <rFont val="宋体"/>
        <charset val="134"/>
      </rPr>
      <t>共计</t>
    </r>
    <r>
      <rPr>
        <sz val="16"/>
        <rFont val="Times New Roman"/>
        <charset val="134"/>
      </rPr>
      <t>20</t>
    </r>
    <r>
      <rPr>
        <sz val="16"/>
        <rFont val="宋体"/>
        <charset val="134"/>
      </rPr>
      <t>栋</t>
    </r>
    <r>
      <rPr>
        <sz val="16"/>
        <rFont val="Times New Roman"/>
        <charset val="134"/>
      </rPr>
      <t>,</t>
    </r>
    <r>
      <rPr>
        <sz val="16"/>
        <rFont val="宋体"/>
        <charset val="134"/>
      </rPr>
      <t>其中幼儿园</t>
    </r>
    <r>
      <rPr>
        <sz val="16"/>
        <rFont val="Times New Roman"/>
        <charset val="134"/>
      </rPr>
      <t>1</t>
    </r>
    <r>
      <rPr>
        <sz val="16"/>
        <rFont val="宋体"/>
        <charset val="134"/>
      </rPr>
      <t>栋、商业</t>
    </r>
    <r>
      <rPr>
        <sz val="16"/>
        <rFont val="Times New Roman"/>
        <charset val="134"/>
      </rPr>
      <t>1</t>
    </r>
    <r>
      <rPr>
        <sz val="16"/>
        <rFont val="宋体"/>
        <charset val="134"/>
      </rPr>
      <t>栋、住宅</t>
    </r>
    <r>
      <rPr>
        <sz val="16"/>
        <rFont val="Times New Roman"/>
        <charset val="134"/>
      </rPr>
      <t>18</t>
    </r>
    <r>
      <rPr>
        <sz val="16"/>
        <rFont val="宋体"/>
        <charset val="134"/>
      </rPr>
      <t>栋。</t>
    </r>
  </si>
  <si>
    <t>14</t>
  </si>
  <si>
    <r>
      <rPr>
        <sz val="16"/>
        <rFont val="宋体"/>
        <charset val="134"/>
      </rPr>
      <t>秦汉新城格林二期</t>
    </r>
  </si>
  <si>
    <r>
      <rPr>
        <sz val="16"/>
        <rFont val="宋体"/>
        <charset val="134"/>
      </rPr>
      <t>绿地集团西咸新区源北置业有限公司</t>
    </r>
  </si>
  <si>
    <r>
      <rPr>
        <sz val="16"/>
        <rFont val="宋体"/>
        <charset val="134"/>
      </rPr>
      <t>总建筑面积</t>
    </r>
    <r>
      <rPr>
        <sz val="16"/>
        <rFont val="Times New Roman"/>
        <charset val="134"/>
      </rPr>
      <t>22</t>
    </r>
    <r>
      <rPr>
        <sz val="16"/>
        <rFont val="宋体"/>
        <charset val="134"/>
      </rPr>
      <t>万平方米，建有</t>
    </r>
    <r>
      <rPr>
        <sz val="16"/>
        <rFont val="Times New Roman"/>
        <charset val="134"/>
      </rPr>
      <t>21</t>
    </r>
    <r>
      <rPr>
        <sz val="16"/>
        <rFont val="宋体"/>
        <charset val="134"/>
      </rPr>
      <t>栋住宅，一栋邻里中心，一栋商业配套。</t>
    </r>
  </si>
  <si>
    <r>
      <rPr>
        <sz val="16"/>
        <rFont val="宋体"/>
        <charset val="134"/>
      </rPr>
      <t>外立面施工及精装修</t>
    </r>
  </si>
  <si>
    <t>15</t>
  </si>
  <si>
    <r>
      <rPr>
        <sz val="16"/>
        <rFont val="宋体"/>
        <charset val="134"/>
      </rPr>
      <t>沣东城建</t>
    </r>
    <r>
      <rPr>
        <sz val="16"/>
        <rFont val="Times New Roman"/>
        <charset val="134"/>
      </rPr>
      <t>·</t>
    </r>
    <r>
      <rPr>
        <sz val="16"/>
        <rFont val="宋体"/>
        <charset val="134"/>
      </rPr>
      <t>沣岭住宅</t>
    </r>
    <r>
      <rPr>
        <sz val="16"/>
        <rFont val="Times New Roman"/>
        <charset val="134"/>
      </rPr>
      <t xml:space="preserve">
</t>
    </r>
    <r>
      <rPr>
        <sz val="16"/>
        <rFont val="宋体"/>
        <charset val="134"/>
      </rPr>
      <t>项目</t>
    </r>
  </si>
  <si>
    <r>
      <rPr>
        <sz val="16"/>
        <rFont val="宋体"/>
        <charset val="134"/>
      </rPr>
      <t>西咸新区沣岭房地产开发有限公司</t>
    </r>
  </si>
  <si>
    <r>
      <rPr>
        <sz val="16"/>
        <rFont val="宋体"/>
        <charset val="134"/>
      </rPr>
      <t>项目规划净用地面积约</t>
    </r>
    <r>
      <rPr>
        <sz val="16"/>
        <rFont val="Times New Roman"/>
        <charset val="134"/>
      </rPr>
      <t xml:space="preserve"> 110.8 </t>
    </r>
    <r>
      <rPr>
        <sz val="16"/>
        <rFont val="宋体"/>
        <charset val="134"/>
      </rPr>
      <t>亩，建筑面积约</t>
    </r>
    <r>
      <rPr>
        <sz val="16"/>
        <rFont val="Times New Roman"/>
        <charset val="134"/>
      </rPr>
      <t>25</t>
    </r>
    <r>
      <rPr>
        <sz val="16"/>
        <rFont val="宋体"/>
        <charset val="134"/>
      </rPr>
      <t>万平方米，地上建筑面积为</t>
    </r>
    <r>
      <rPr>
        <sz val="16"/>
        <rFont val="Times New Roman"/>
        <charset val="134"/>
      </rPr>
      <t>16.2</t>
    </r>
    <r>
      <rPr>
        <sz val="16"/>
        <rFont val="宋体"/>
        <charset val="134"/>
      </rPr>
      <t>万平方米，地下建筑面积为</t>
    </r>
    <r>
      <rPr>
        <sz val="16"/>
        <rFont val="Times New Roman"/>
        <charset val="134"/>
      </rPr>
      <t>8.5</t>
    </r>
    <r>
      <rPr>
        <sz val="16"/>
        <rFont val="宋体"/>
        <charset val="134"/>
      </rPr>
      <t>万平方米，含住宅楼、配套商业及</t>
    </r>
    <r>
      <rPr>
        <sz val="16"/>
        <rFont val="Times New Roman"/>
        <charset val="134"/>
      </rPr>
      <t xml:space="preserve"> 18 </t>
    </r>
    <r>
      <rPr>
        <sz val="16"/>
        <rFont val="宋体"/>
        <charset val="134"/>
      </rPr>
      <t>班幼儿园等，总户数约</t>
    </r>
    <r>
      <rPr>
        <sz val="16"/>
        <rFont val="Times New Roman"/>
        <charset val="134"/>
      </rPr>
      <t xml:space="preserve"> 1124 </t>
    </r>
    <r>
      <rPr>
        <sz val="16"/>
        <rFont val="宋体"/>
        <charset val="134"/>
      </rPr>
      <t>户，车位</t>
    </r>
    <r>
      <rPr>
        <sz val="16"/>
        <rFont val="Times New Roman"/>
        <charset val="134"/>
      </rPr>
      <t xml:space="preserve"> 1823 </t>
    </r>
    <r>
      <rPr>
        <sz val="16"/>
        <rFont val="宋体"/>
        <charset val="134"/>
      </rPr>
      <t>个。</t>
    </r>
  </si>
  <si>
    <r>
      <rPr>
        <sz val="16"/>
        <rFont val="宋体"/>
        <charset val="134"/>
      </rPr>
      <t>二期主体施工</t>
    </r>
  </si>
  <si>
    <t>16</t>
  </si>
  <si>
    <r>
      <rPr>
        <sz val="16"/>
        <rFont val="宋体"/>
        <charset val="134"/>
      </rPr>
      <t>世贸馨城</t>
    </r>
    <r>
      <rPr>
        <sz val="16"/>
        <rFont val="Times New Roman"/>
        <charset val="134"/>
      </rPr>
      <t xml:space="preserve">
</t>
    </r>
    <r>
      <rPr>
        <sz val="16"/>
        <rFont val="宋体"/>
        <charset val="134"/>
      </rPr>
      <t>项目</t>
    </r>
  </si>
  <si>
    <r>
      <rPr>
        <sz val="16"/>
        <rFont val="宋体"/>
        <charset val="134"/>
      </rPr>
      <t>世贸馨城建设开发有限公司</t>
    </r>
  </si>
  <si>
    <r>
      <rPr>
        <sz val="16"/>
        <rFont val="宋体"/>
        <charset val="134"/>
      </rPr>
      <t>总建面积</t>
    </r>
    <r>
      <rPr>
        <sz val="16"/>
        <rFont val="Times New Roman"/>
        <charset val="134"/>
      </rPr>
      <t>33.9</t>
    </r>
    <r>
      <rPr>
        <sz val="16"/>
        <rFont val="宋体"/>
        <charset val="134"/>
      </rPr>
      <t>万平方米，总户数：</t>
    </r>
    <r>
      <rPr>
        <sz val="16"/>
        <rFont val="Times New Roman"/>
        <charset val="134"/>
      </rPr>
      <t>1574</t>
    </r>
    <r>
      <rPr>
        <sz val="16"/>
        <rFont val="宋体"/>
        <charset val="134"/>
      </rPr>
      <t>户；</t>
    </r>
    <r>
      <rPr>
        <sz val="16"/>
        <rFont val="Times New Roman"/>
        <charset val="134"/>
      </rPr>
      <t>22</t>
    </r>
    <r>
      <rPr>
        <sz val="16"/>
        <rFont val="宋体"/>
        <charset val="134"/>
      </rPr>
      <t>栋洋房，</t>
    </r>
    <r>
      <rPr>
        <sz val="16"/>
        <rFont val="Times New Roman"/>
        <charset val="134"/>
      </rPr>
      <t>7</t>
    </r>
    <r>
      <rPr>
        <sz val="16"/>
        <rFont val="宋体"/>
        <charset val="134"/>
      </rPr>
      <t>栋高层，</t>
    </r>
    <r>
      <rPr>
        <sz val="16"/>
        <rFont val="Times New Roman"/>
        <charset val="134"/>
      </rPr>
      <t>1</t>
    </r>
    <r>
      <rPr>
        <sz val="16"/>
        <rFont val="宋体"/>
        <charset val="134"/>
      </rPr>
      <t>所幼儿园。</t>
    </r>
  </si>
  <si>
    <r>
      <rPr>
        <sz val="16"/>
        <rFont val="Times New Roman"/>
        <charset val="134"/>
      </rPr>
      <t>1#</t>
    </r>
    <r>
      <rPr>
        <sz val="16"/>
        <rFont val="宋体"/>
        <charset val="134"/>
      </rPr>
      <t>、</t>
    </r>
    <r>
      <rPr>
        <sz val="16"/>
        <rFont val="Times New Roman"/>
        <charset val="134"/>
      </rPr>
      <t>2#</t>
    </r>
    <r>
      <rPr>
        <sz val="16"/>
        <rFont val="宋体"/>
        <charset val="134"/>
      </rPr>
      <t>、</t>
    </r>
    <r>
      <rPr>
        <sz val="16"/>
        <rFont val="Times New Roman"/>
        <charset val="134"/>
      </rPr>
      <t>3#</t>
    </r>
    <r>
      <rPr>
        <sz val="16"/>
        <rFont val="宋体"/>
        <charset val="134"/>
      </rPr>
      <t>、</t>
    </r>
    <r>
      <rPr>
        <sz val="16"/>
        <rFont val="Times New Roman"/>
        <charset val="134"/>
      </rPr>
      <t>4#</t>
    </r>
    <r>
      <rPr>
        <sz val="16"/>
        <rFont val="宋体"/>
        <charset val="134"/>
      </rPr>
      <t>、</t>
    </r>
    <r>
      <rPr>
        <sz val="16"/>
        <rFont val="Times New Roman"/>
        <charset val="134"/>
      </rPr>
      <t>5#</t>
    </r>
    <r>
      <rPr>
        <sz val="16"/>
        <rFont val="宋体"/>
        <charset val="134"/>
      </rPr>
      <t>、</t>
    </r>
    <r>
      <rPr>
        <sz val="16"/>
        <rFont val="Times New Roman"/>
        <charset val="134"/>
      </rPr>
      <t>23#</t>
    </r>
    <r>
      <rPr>
        <sz val="16"/>
        <rFont val="宋体"/>
        <charset val="134"/>
      </rPr>
      <t>、</t>
    </r>
    <r>
      <rPr>
        <sz val="16"/>
        <rFont val="Times New Roman"/>
        <charset val="134"/>
      </rPr>
      <t>24#</t>
    </r>
    <r>
      <rPr>
        <sz val="16"/>
        <rFont val="宋体"/>
        <charset val="134"/>
      </rPr>
      <t>、</t>
    </r>
    <r>
      <rPr>
        <sz val="16"/>
        <rFont val="Times New Roman"/>
        <charset val="134"/>
      </rPr>
      <t>25#</t>
    </r>
    <r>
      <rPr>
        <sz val="16"/>
        <rFont val="宋体"/>
        <charset val="134"/>
      </rPr>
      <t>主体结构封顶，二次结构完成约</t>
    </r>
    <r>
      <rPr>
        <sz val="16"/>
        <rFont val="Times New Roman"/>
        <charset val="134"/>
      </rPr>
      <t>50%</t>
    </r>
    <r>
      <rPr>
        <sz val="16"/>
        <rFont val="宋体"/>
        <charset val="134"/>
      </rPr>
      <t>，现场交付样板间装修完成</t>
    </r>
  </si>
  <si>
    <t>17</t>
  </si>
  <si>
    <r>
      <rPr>
        <sz val="16"/>
        <rFont val="宋体"/>
        <charset val="134"/>
      </rPr>
      <t>招商雍澜湾小区</t>
    </r>
  </si>
  <si>
    <r>
      <rPr>
        <sz val="16"/>
        <rFont val="宋体"/>
        <charset val="134"/>
      </rPr>
      <t>西咸新区招诚永盛房地产有限公司</t>
    </r>
  </si>
  <si>
    <r>
      <rPr>
        <sz val="16"/>
        <rFont val="宋体"/>
        <charset val="134"/>
      </rPr>
      <t>项目规划建设</t>
    </r>
    <r>
      <rPr>
        <sz val="16"/>
        <rFont val="Times New Roman"/>
        <charset val="134"/>
      </rPr>
      <t>17</t>
    </r>
    <r>
      <rPr>
        <sz val="16"/>
        <rFont val="宋体"/>
        <charset val="134"/>
      </rPr>
      <t>栋小高层住宅及</t>
    </r>
    <r>
      <rPr>
        <sz val="16"/>
        <rFont val="Times New Roman"/>
        <charset val="134"/>
      </rPr>
      <t>2</t>
    </r>
    <r>
      <rPr>
        <sz val="16"/>
        <rFont val="宋体"/>
        <charset val="134"/>
      </rPr>
      <t>栋公建配套建筑。</t>
    </r>
  </si>
  <si>
    <r>
      <rPr>
        <sz val="16"/>
        <rFont val="宋体"/>
        <charset val="134"/>
      </rPr>
      <t>部分楼栋精装修</t>
    </r>
  </si>
  <si>
    <t>18</t>
  </si>
  <si>
    <r>
      <rPr>
        <sz val="16"/>
        <rFont val="宋体"/>
        <charset val="134"/>
      </rPr>
      <t>白桦林悦湖</t>
    </r>
  </si>
  <si>
    <r>
      <rPr>
        <sz val="16"/>
        <rFont val="宋体"/>
        <charset val="134"/>
      </rPr>
      <t>西安经发新文景地产有限公司</t>
    </r>
  </si>
  <si>
    <r>
      <rPr>
        <sz val="16"/>
        <rFont val="宋体"/>
        <charset val="134"/>
      </rPr>
      <t>白桦林悦湖总建筑面积</t>
    </r>
    <r>
      <rPr>
        <sz val="16"/>
        <rFont val="Times New Roman"/>
        <charset val="134"/>
      </rPr>
      <t>34.2</t>
    </r>
    <r>
      <rPr>
        <sz val="16"/>
        <rFont val="宋体"/>
        <charset val="134"/>
      </rPr>
      <t>万平方米；总户数</t>
    </r>
    <r>
      <rPr>
        <sz val="16"/>
        <rFont val="Times New Roman"/>
        <charset val="134"/>
      </rPr>
      <t>1659</t>
    </r>
    <r>
      <rPr>
        <sz val="16"/>
        <rFont val="宋体"/>
        <charset val="134"/>
      </rPr>
      <t>户。</t>
    </r>
  </si>
  <si>
    <t>2022
-
2026</t>
  </si>
  <si>
    <r>
      <rPr>
        <sz val="16"/>
        <rFont val="宋体"/>
        <charset val="134"/>
      </rPr>
      <t>一期</t>
    </r>
    <r>
      <rPr>
        <sz val="16"/>
        <rFont val="Times New Roman"/>
        <charset val="134"/>
      </rPr>
      <t>1</t>
    </r>
    <r>
      <rPr>
        <sz val="16"/>
        <rFont val="宋体"/>
        <charset val="134"/>
      </rPr>
      <t>标段主体完成</t>
    </r>
    <r>
      <rPr>
        <sz val="16"/>
        <rFont val="Times New Roman"/>
        <charset val="134"/>
      </rPr>
      <t>50%</t>
    </r>
    <r>
      <rPr>
        <sz val="16"/>
        <rFont val="宋体"/>
        <charset val="134"/>
      </rPr>
      <t>；一期</t>
    </r>
    <r>
      <rPr>
        <sz val="16"/>
        <rFont val="Times New Roman"/>
        <charset val="134"/>
      </rPr>
      <t>2</t>
    </r>
    <r>
      <rPr>
        <sz val="16"/>
        <rFont val="宋体"/>
        <charset val="134"/>
      </rPr>
      <t>标段出正负零；二期</t>
    </r>
    <r>
      <rPr>
        <sz val="16"/>
        <rFont val="Times New Roman"/>
        <charset val="134"/>
      </rPr>
      <t>1</t>
    </r>
    <r>
      <rPr>
        <sz val="16"/>
        <rFont val="宋体"/>
        <charset val="134"/>
      </rPr>
      <t>标段桩基工程完成</t>
    </r>
  </si>
  <si>
    <t>19</t>
  </si>
  <si>
    <r>
      <rPr>
        <sz val="16"/>
        <rFont val="宋体"/>
        <charset val="134"/>
      </rPr>
      <t>国樾府（沣东智谷一期）</t>
    </r>
  </si>
  <si>
    <r>
      <rPr>
        <sz val="16"/>
        <rFont val="宋体"/>
        <charset val="134"/>
      </rPr>
      <t>总建筑面积</t>
    </r>
    <r>
      <rPr>
        <sz val="16"/>
        <rFont val="Times New Roman"/>
        <charset val="134"/>
      </rPr>
      <t>25.5</t>
    </r>
    <r>
      <rPr>
        <sz val="16"/>
        <rFont val="宋体"/>
        <charset val="134"/>
      </rPr>
      <t>万平方米，建设内容包括住宅、商业、公建配套、幼儿园、地下车库及人防等。</t>
    </r>
  </si>
  <si>
    <t>2019
-
2025</t>
  </si>
  <si>
    <r>
      <rPr>
        <sz val="16"/>
        <rFont val="Times New Roman"/>
        <charset val="134"/>
      </rPr>
      <t>2</t>
    </r>
    <r>
      <rPr>
        <sz val="16"/>
        <rFont val="宋体"/>
        <charset val="134"/>
      </rPr>
      <t>栋楼砌体完成</t>
    </r>
  </si>
  <si>
    <t>20</t>
  </si>
  <si>
    <r>
      <rPr>
        <sz val="16"/>
        <rFont val="宋体"/>
        <charset val="134"/>
      </rPr>
      <t>万科未来时光小区</t>
    </r>
  </si>
  <si>
    <r>
      <rPr>
        <sz val="16"/>
        <rFont val="宋体"/>
        <charset val="134"/>
      </rPr>
      <t>西咸新区茯景万莱置业有限公司</t>
    </r>
  </si>
  <si>
    <r>
      <rPr>
        <sz val="16"/>
        <rFont val="宋体"/>
        <charset val="134"/>
      </rPr>
      <t>主要建设住宅（</t>
    </r>
    <r>
      <rPr>
        <sz val="16"/>
        <rFont val="Times New Roman"/>
        <charset val="134"/>
      </rPr>
      <t>6</t>
    </r>
    <r>
      <rPr>
        <sz val="16"/>
        <rFont val="宋体"/>
        <charset val="134"/>
      </rPr>
      <t>栋小高层，</t>
    </r>
    <r>
      <rPr>
        <sz val="16"/>
        <rFont val="Times New Roman"/>
        <charset val="134"/>
      </rPr>
      <t>9</t>
    </r>
    <r>
      <rPr>
        <sz val="16"/>
        <rFont val="宋体"/>
        <charset val="134"/>
      </rPr>
      <t>栋高层及社区配套用房）。</t>
    </r>
  </si>
  <si>
    <r>
      <rPr>
        <sz val="16"/>
        <rFont val="Times New Roman"/>
        <charset val="134"/>
      </rPr>
      <t xml:space="preserve">
1</t>
    </r>
    <r>
      <rPr>
        <sz val="16"/>
        <rFont val="宋体"/>
        <charset val="134"/>
      </rPr>
      <t>、</t>
    </r>
    <r>
      <rPr>
        <sz val="16"/>
        <rFont val="Times New Roman"/>
        <charset val="134"/>
      </rPr>
      <t>6-9</t>
    </r>
    <r>
      <rPr>
        <sz val="16"/>
        <rFont val="宋体"/>
        <charset val="134"/>
      </rPr>
      <t>号楼结构封顶</t>
    </r>
  </si>
  <si>
    <t>21</t>
  </si>
  <si>
    <r>
      <rPr>
        <sz val="16"/>
        <rFont val="宋体"/>
        <charset val="134"/>
      </rPr>
      <t>西安泾河雅居乐花园</t>
    </r>
  </si>
  <si>
    <r>
      <rPr>
        <sz val="16"/>
        <rFont val="宋体"/>
        <charset val="134"/>
      </rPr>
      <t>陕西福雅乐房地产开发有限公司</t>
    </r>
  </si>
  <si>
    <r>
      <rPr>
        <sz val="16"/>
        <rFont val="宋体"/>
        <charset val="134"/>
      </rPr>
      <t>项目占地约</t>
    </r>
    <r>
      <rPr>
        <sz val="16"/>
        <rFont val="Times New Roman"/>
        <charset val="134"/>
      </rPr>
      <t>192</t>
    </r>
    <r>
      <rPr>
        <sz val="16"/>
        <rFont val="宋体"/>
        <charset val="134"/>
      </rPr>
      <t>亩，规划总建筑面积约</t>
    </r>
    <r>
      <rPr>
        <sz val="16"/>
        <rFont val="Times New Roman"/>
        <charset val="134"/>
      </rPr>
      <t>36.1</t>
    </r>
    <r>
      <rPr>
        <sz val="16"/>
        <rFont val="宋体"/>
        <charset val="134"/>
      </rPr>
      <t>万平方米，主要建设多层、高层住宅及商业配套设施。</t>
    </r>
  </si>
  <si>
    <r>
      <rPr>
        <sz val="16"/>
        <rFont val="宋体"/>
        <charset val="134"/>
      </rPr>
      <t>一期竣备，二期土建施工完成，景观，精装修进场施工</t>
    </r>
  </si>
  <si>
    <t>22</t>
  </si>
  <si>
    <r>
      <rPr>
        <sz val="16"/>
        <rFont val="宋体"/>
        <charset val="134"/>
      </rPr>
      <t>云境源起小区项目</t>
    </r>
  </si>
  <si>
    <r>
      <rPr>
        <sz val="16"/>
        <rFont val="宋体"/>
        <charset val="134"/>
      </rPr>
      <t>陕西高瓴置业有限公司</t>
    </r>
  </si>
  <si>
    <r>
      <rPr>
        <sz val="16"/>
        <rFont val="宋体"/>
        <charset val="134"/>
      </rPr>
      <t>项目规划用地面积</t>
    </r>
    <r>
      <rPr>
        <sz val="16"/>
        <rFont val="Times New Roman"/>
        <charset val="134"/>
      </rPr>
      <t>7.2</t>
    </r>
    <r>
      <rPr>
        <sz val="16"/>
        <rFont val="宋体"/>
        <charset val="134"/>
      </rPr>
      <t>万平方米，地上建筑面积</t>
    </r>
    <r>
      <rPr>
        <sz val="16"/>
        <rFont val="Times New Roman"/>
        <charset val="134"/>
      </rPr>
      <t>18.2</t>
    </r>
    <r>
      <rPr>
        <sz val="16"/>
        <rFont val="宋体"/>
        <charset val="134"/>
      </rPr>
      <t>万平方米，地下建筑面积</t>
    </r>
    <r>
      <rPr>
        <sz val="16"/>
        <rFont val="Times New Roman"/>
        <charset val="134"/>
      </rPr>
      <t>12.3</t>
    </r>
    <r>
      <rPr>
        <sz val="16"/>
        <rFont val="宋体"/>
        <charset val="134"/>
      </rPr>
      <t>万平方米，合计</t>
    </r>
    <r>
      <rPr>
        <sz val="16"/>
        <rFont val="Times New Roman"/>
        <charset val="134"/>
      </rPr>
      <t>30.4</t>
    </r>
    <r>
      <rPr>
        <sz val="16"/>
        <rFont val="宋体"/>
        <charset val="134"/>
      </rPr>
      <t>万平方米，容积率</t>
    </r>
    <r>
      <rPr>
        <sz val="16"/>
        <rFont val="Times New Roman"/>
        <charset val="134"/>
      </rPr>
      <t>2.5</t>
    </r>
    <r>
      <rPr>
        <sz val="16"/>
        <rFont val="宋体"/>
        <charset val="134"/>
      </rPr>
      <t>，建筑密度</t>
    </r>
    <r>
      <rPr>
        <sz val="16"/>
        <rFont val="Times New Roman"/>
        <charset val="134"/>
      </rPr>
      <t>20%</t>
    </r>
    <r>
      <rPr>
        <sz val="16"/>
        <rFont val="宋体"/>
        <charset val="134"/>
      </rPr>
      <t>，绿地率</t>
    </r>
    <r>
      <rPr>
        <sz val="16"/>
        <rFont val="Times New Roman"/>
        <charset val="134"/>
      </rPr>
      <t>35%</t>
    </r>
    <r>
      <rPr>
        <sz val="16"/>
        <rFont val="宋体"/>
        <charset val="134"/>
      </rPr>
      <t>，规划有住宅、沿街商业、服务设施等业态建筑。</t>
    </r>
  </si>
  <si>
    <r>
      <rPr>
        <sz val="16"/>
        <rFont val="Times New Roman"/>
        <charset val="134"/>
      </rPr>
      <t>1</t>
    </r>
    <r>
      <rPr>
        <sz val="16"/>
        <rFont val="宋体"/>
        <charset val="134"/>
      </rPr>
      <t>、一二标段施工完成</t>
    </r>
    <r>
      <rPr>
        <sz val="16"/>
        <rFont val="Times New Roman"/>
        <charset val="134"/>
      </rPr>
      <t xml:space="preserve">60% </t>
    </r>
    <r>
      <rPr>
        <sz val="16"/>
        <rFont val="宋体"/>
        <charset val="134"/>
      </rPr>
      <t>；</t>
    </r>
    <r>
      <rPr>
        <sz val="16"/>
        <rFont val="Times New Roman"/>
        <charset val="134"/>
      </rPr>
      <t>2</t>
    </r>
    <r>
      <rPr>
        <sz val="16"/>
        <rFont val="宋体"/>
        <charset val="134"/>
      </rPr>
      <t>、三标段施工完成</t>
    </r>
    <r>
      <rPr>
        <sz val="16"/>
        <rFont val="Times New Roman"/>
        <charset val="134"/>
      </rPr>
      <t>30%</t>
    </r>
  </si>
  <si>
    <t>23</t>
  </si>
  <si>
    <r>
      <rPr>
        <sz val="16"/>
        <rFont val="宋体"/>
        <charset val="134"/>
      </rPr>
      <t>湖滨府</t>
    </r>
    <r>
      <rPr>
        <sz val="16"/>
        <rFont val="Times New Roman"/>
        <charset val="134"/>
      </rPr>
      <t>C</t>
    </r>
    <r>
      <rPr>
        <sz val="16"/>
        <rFont val="宋体"/>
        <charset val="134"/>
      </rPr>
      <t>区</t>
    </r>
  </si>
  <si>
    <r>
      <rPr>
        <sz val="16"/>
        <rFont val="宋体"/>
        <charset val="134"/>
      </rPr>
      <t>西安沣东华侨城发展有限公司</t>
    </r>
  </si>
  <si>
    <r>
      <rPr>
        <sz val="16"/>
        <rFont val="宋体"/>
        <charset val="134"/>
      </rPr>
      <t>总建筑面积</t>
    </r>
    <r>
      <rPr>
        <sz val="16"/>
        <rFont val="Times New Roman"/>
        <charset val="134"/>
      </rPr>
      <t>33.7</t>
    </r>
    <r>
      <rPr>
        <sz val="16"/>
        <rFont val="宋体"/>
        <charset val="134"/>
      </rPr>
      <t>万平方米，建设内容包括</t>
    </r>
    <r>
      <rPr>
        <sz val="16"/>
        <rFont val="Times New Roman"/>
        <charset val="134"/>
      </rPr>
      <t>25</t>
    </r>
    <r>
      <rPr>
        <sz val="16"/>
        <rFont val="宋体"/>
        <charset val="134"/>
      </rPr>
      <t>栋住宅、层高</t>
    </r>
    <r>
      <rPr>
        <sz val="16"/>
        <rFont val="Times New Roman"/>
        <charset val="134"/>
      </rPr>
      <t>15</t>
    </r>
    <r>
      <rPr>
        <sz val="16"/>
        <rFont val="宋体"/>
        <charset val="134"/>
      </rPr>
      <t>层、</t>
    </r>
    <r>
      <rPr>
        <sz val="16"/>
        <rFont val="Times New Roman"/>
        <charset val="134"/>
      </rPr>
      <t>2</t>
    </r>
    <r>
      <rPr>
        <sz val="16"/>
        <rFont val="宋体"/>
        <charset val="134"/>
      </rPr>
      <t>栋商业、层高</t>
    </r>
    <r>
      <rPr>
        <sz val="16"/>
        <rFont val="Times New Roman"/>
        <charset val="134"/>
      </rPr>
      <t>5</t>
    </r>
    <r>
      <rPr>
        <sz val="16"/>
        <rFont val="宋体"/>
        <charset val="134"/>
      </rPr>
      <t>层、</t>
    </r>
    <r>
      <rPr>
        <sz val="16"/>
        <rFont val="Times New Roman"/>
        <charset val="134"/>
      </rPr>
      <t>1</t>
    </r>
    <r>
      <rPr>
        <sz val="16"/>
        <rFont val="宋体"/>
        <charset val="134"/>
      </rPr>
      <t>栋幼儿园、层高</t>
    </r>
    <r>
      <rPr>
        <sz val="16"/>
        <rFont val="Times New Roman"/>
        <charset val="134"/>
      </rPr>
      <t>3</t>
    </r>
    <r>
      <rPr>
        <sz val="16"/>
        <rFont val="宋体"/>
        <charset val="134"/>
      </rPr>
      <t>层。</t>
    </r>
  </si>
  <si>
    <r>
      <rPr>
        <sz val="16"/>
        <rFont val="宋体"/>
        <charset val="134"/>
      </rPr>
      <t>主体结构封顶，开展外立面和室外景观施工</t>
    </r>
  </si>
  <si>
    <t>24</t>
  </si>
  <si>
    <r>
      <rPr>
        <sz val="16"/>
        <rFont val="宋体"/>
        <charset val="134"/>
      </rPr>
      <t>佳莲学院里三四期</t>
    </r>
  </si>
  <si>
    <r>
      <rPr>
        <sz val="16"/>
        <rFont val="宋体"/>
        <charset val="134"/>
      </rPr>
      <t>陕西佳莲房地产开发有限公司</t>
    </r>
  </si>
  <si>
    <r>
      <rPr>
        <sz val="16"/>
        <rFont val="宋体"/>
        <charset val="134"/>
      </rPr>
      <t>位于秦宫二路以东、秦宫三路以西、兰池二路以南、兰池大道以北。</t>
    </r>
  </si>
  <si>
    <r>
      <rPr>
        <sz val="16"/>
        <rFont val="Times New Roman"/>
        <charset val="134"/>
      </rPr>
      <t>12</t>
    </r>
    <r>
      <rPr>
        <sz val="16"/>
        <rFont val="宋体"/>
        <charset val="134"/>
      </rPr>
      <t>栋楼主体封顶</t>
    </r>
  </si>
  <si>
    <t>25</t>
  </si>
  <si>
    <r>
      <rPr>
        <sz val="16"/>
        <rFont val="宋体"/>
        <charset val="134"/>
      </rPr>
      <t>白桦林漫步</t>
    </r>
  </si>
  <si>
    <r>
      <rPr>
        <sz val="16"/>
        <rFont val="宋体"/>
        <charset val="134"/>
      </rPr>
      <t>西安经发新景致地产有限公司</t>
    </r>
  </si>
  <si>
    <r>
      <rPr>
        <sz val="16"/>
        <rFont val="宋体"/>
        <charset val="134"/>
      </rPr>
      <t>白桦林漫步总建筑面积</t>
    </r>
    <r>
      <rPr>
        <sz val="16"/>
        <rFont val="Times New Roman"/>
        <charset val="134"/>
      </rPr>
      <t>26.8</t>
    </r>
    <r>
      <rPr>
        <sz val="16"/>
        <rFont val="宋体"/>
        <charset val="134"/>
      </rPr>
      <t>万平方米；总户数</t>
    </r>
    <r>
      <rPr>
        <sz val="16"/>
        <rFont val="Times New Roman"/>
        <charset val="134"/>
      </rPr>
      <t>975</t>
    </r>
    <r>
      <rPr>
        <sz val="16"/>
        <rFont val="宋体"/>
        <charset val="134"/>
      </rPr>
      <t>户。</t>
    </r>
  </si>
  <si>
    <r>
      <rPr>
        <sz val="16"/>
        <rFont val="宋体"/>
        <charset val="134"/>
      </rPr>
      <t>一期外立面完成；二期</t>
    </r>
    <r>
      <rPr>
        <sz val="16"/>
        <rFont val="Times New Roman"/>
        <charset val="134"/>
      </rPr>
      <t>1</t>
    </r>
    <r>
      <rPr>
        <sz val="16"/>
        <rFont val="宋体"/>
        <charset val="134"/>
      </rPr>
      <t>标段高层主体封顶，叠拼外立面完成；二期</t>
    </r>
    <r>
      <rPr>
        <sz val="16"/>
        <rFont val="Times New Roman"/>
        <charset val="134"/>
      </rPr>
      <t>2</t>
    </r>
    <r>
      <rPr>
        <sz val="16"/>
        <rFont val="宋体"/>
        <charset val="134"/>
      </rPr>
      <t>标段主体完成</t>
    </r>
    <r>
      <rPr>
        <sz val="16"/>
        <rFont val="Times New Roman"/>
        <charset val="134"/>
      </rPr>
      <t>50%</t>
    </r>
  </si>
  <si>
    <t>26</t>
  </si>
  <si>
    <r>
      <rPr>
        <sz val="16"/>
        <rFont val="宋体"/>
        <charset val="134"/>
      </rPr>
      <t>悦达玖玺台小区</t>
    </r>
  </si>
  <si>
    <r>
      <rPr>
        <sz val="16"/>
        <rFont val="宋体"/>
        <charset val="134"/>
      </rPr>
      <t>西安悦达悦睿置业有限公司</t>
    </r>
  </si>
  <si>
    <r>
      <rPr>
        <sz val="16"/>
        <rFont val="宋体"/>
        <charset val="134"/>
      </rPr>
      <t>项目占地</t>
    </r>
    <r>
      <rPr>
        <sz val="16"/>
        <rFont val="Times New Roman"/>
        <charset val="134"/>
      </rPr>
      <t>98.9</t>
    </r>
    <r>
      <rPr>
        <sz val="16"/>
        <rFont val="宋体"/>
        <charset val="134"/>
      </rPr>
      <t>亩</t>
    </r>
    <r>
      <rPr>
        <sz val="16"/>
        <rFont val="Times New Roman"/>
        <charset val="134"/>
      </rPr>
      <t>,</t>
    </r>
    <r>
      <rPr>
        <sz val="16"/>
        <rFont val="宋体"/>
        <charset val="134"/>
      </rPr>
      <t>总建筑面积约</t>
    </r>
    <r>
      <rPr>
        <sz val="16"/>
        <rFont val="Times New Roman"/>
        <charset val="134"/>
      </rPr>
      <t>22</t>
    </r>
    <r>
      <rPr>
        <sz val="16"/>
        <rFont val="宋体"/>
        <charset val="134"/>
      </rPr>
      <t>万平方米，主要建设洋房和小高层，幼儿园、地下车库等配套设施。</t>
    </r>
  </si>
  <si>
    <t>27</t>
  </si>
  <si>
    <r>
      <rPr>
        <sz val="16"/>
        <rFont val="宋体"/>
        <charset val="134"/>
      </rPr>
      <t>西咸崇文</t>
    </r>
    <r>
      <rPr>
        <sz val="16"/>
        <rFont val="Times New Roman"/>
        <charset val="134"/>
      </rPr>
      <t xml:space="preserve">
</t>
    </r>
    <r>
      <rPr>
        <sz val="16"/>
        <rFont val="宋体"/>
        <charset val="134"/>
      </rPr>
      <t>庄园</t>
    </r>
  </si>
  <si>
    <r>
      <rPr>
        <sz val="16"/>
        <rFont val="宋体"/>
        <charset val="134"/>
      </rPr>
      <t>陕西西咸新区泾河实业有限公司</t>
    </r>
  </si>
  <si>
    <r>
      <rPr>
        <sz val="16"/>
        <rFont val="宋体"/>
        <charset val="134"/>
      </rPr>
      <t>占地</t>
    </r>
    <r>
      <rPr>
        <sz val="16"/>
        <rFont val="Times New Roman"/>
        <charset val="134"/>
      </rPr>
      <t>249</t>
    </r>
    <r>
      <rPr>
        <sz val="16"/>
        <rFont val="宋体"/>
        <charset val="134"/>
      </rPr>
      <t>亩，容积率</t>
    </r>
    <r>
      <rPr>
        <sz val="16"/>
        <rFont val="Times New Roman"/>
        <charset val="134"/>
      </rPr>
      <t>1.7</t>
    </r>
    <r>
      <rPr>
        <sz val="16"/>
        <rFont val="宋体"/>
        <charset val="134"/>
      </rPr>
      <t>，总建筑面积</t>
    </r>
    <r>
      <rPr>
        <sz val="16"/>
        <rFont val="Times New Roman"/>
        <charset val="134"/>
      </rPr>
      <t>39.4</t>
    </r>
    <r>
      <rPr>
        <sz val="16"/>
        <rFont val="宋体"/>
        <charset val="134"/>
      </rPr>
      <t>万平方米，含高品质住宅、院落式办公、高层公寓、街区商业等多种形态产品，项目总货值约</t>
    </r>
    <r>
      <rPr>
        <sz val="16"/>
        <rFont val="Times New Roman"/>
        <charset val="134"/>
      </rPr>
      <t>27</t>
    </r>
    <r>
      <rPr>
        <sz val="16"/>
        <rFont val="宋体"/>
        <charset val="134"/>
      </rPr>
      <t>亿元，总投资约</t>
    </r>
    <r>
      <rPr>
        <sz val="16"/>
        <rFont val="Times New Roman"/>
        <charset val="134"/>
      </rPr>
      <t>22</t>
    </r>
    <r>
      <rPr>
        <sz val="16"/>
        <rFont val="宋体"/>
        <charset val="134"/>
      </rPr>
      <t>亿元，是区域内容积率最低的低密高端品质住区。</t>
    </r>
  </si>
  <si>
    <r>
      <rPr>
        <sz val="16"/>
        <rFont val="Times New Roman"/>
        <charset val="134"/>
      </rPr>
      <t>A</t>
    </r>
    <r>
      <rPr>
        <sz val="16"/>
        <rFont val="宋体"/>
        <charset val="134"/>
      </rPr>
      <t>地块外立面完成，景观完成。</t>
    </r>
    <r>
      <rPr>
        <sz val="16"/>
        <rFont val="Times New Roman"/>
        <charset val="134"/>
      </rPr>
      <t xml:space="preserve">
C</t>
    </r>
    <r>
      <rPr>
        <sz val="16"/>
        <rFont val="宋体"/>
        <charset val="134"/>
      </rPr>
      <t>地块外立面完成</t>
    </r>
    <r>
      <rPr>
        <sz val="16"/>
        <rFont val="Times New Roman"/>
        <charset val="134"/>
      </rPr>
      <t>50%</t>
    </r>
    <r>
      <rPr>
        <sz val="16"/>
        <rFont val="宋体"/>
        <charset val="134"/>
      </rPr>
      <t>，精装完成</t>
    </r>
    <r>
      <rPr>
        <sz val="16"/>
        <rFont val="Times New Roman"/>
        <charset val="134"/>
      </rPr>
      <t>70%</t>
    </r>
    <r>
      <rPr>
        <sz val="16"/>
        <rFont val="宋体"/>
        <charset val="134"/>
      </rPr>
      <t>，景观完成</t>
    </r>
  </si>
  <si>
    <t>28</t>
  </si>
  <si>
    <r>
      <rPr>
        <sz val="16"/>
        <rFont val="宋体"/>
        <charset val="134"/>
      </rPr>
      <t>泾河桂雨</t>
    </r>
    <r>
      <rPr>
        <sz val="16"/>
        <rFont val="Times New Roman"/>
        <charset val="134"/>
      </rPr>
      <t xml:space="preserve">
</t>
    </r>
    <r>
      <rPr>
        <sz val="16"/>
        <rFont val="宋体"/>
        <charset val="134"/>
      </rPr>
      <t>观澜</t>
    </r>
  </si>
  <si>
    <r>
      <rPr>
        <sz val="16"/>
        <rFont val="宋体"/>
        <charset val="134"/>
      </rPr>
      <t>泾华置业</t>
    </r>
  </si>
  <si>
    <r>
      <rPr>
        <sz val="16"/>
        <rFont val="宋体"/>
        <charset val="134"/>
      </rPr>
      <t>项目规划总建筑面积约</t>
    </r>
    <r>
      <rPr>
        <sz val="16"/>
        <rFont val="Times New Roman"/>
        <charset val="134"/>
      </rPr>
      <t>22.8</t>
    </r>
    <r>
      <rPr>
        <sz val="16"/>
        <rFont val="宋体"/>
        <charset val="134"/>
      </rPr>
      <t>万平方米，主要建设多层、高层住宅及商业配套设施等。</t>
    </r>
  </si>
  <si>
    <r>
      <rPr>
        <sz val="16"/>
        <rFont val="宋体"/>
        <charset val="134"/>
      </rPr>
      <t>主体结构全部封顶，外墙保温完成</t>
    </r>
    <r>
      <rPr>
        <sz val="16"/>
        <rFont val="Times New Roman"/>
        <charset val="134"/>
      </rPr>
      <t>70%</t>
    </r>
    <r>
      <rPr>
        <sz val="16"/>
        <rFont val="宋体"/>
        <charset val="134"/>
      </rPr>
      <t>；首开区</t>
    </r>
    <r>
      <rPr>
        <sz val="16"/>
        <rFont val="Times New Roman"/>
        <charset val="134"/>
      </rPr>
      <t>1</t>
    </r>
    <r>
      <rPr>
        <sz val="16"/>
        <rFont val="宋体"/>
        <charset val="134"/>
      </rPr>
      <t>、</t>
    </r>
    <r>
      <rPr>
        <sz val="16"/>
        <rFont val="Times New Roman"/>
        <charset val="134"/>
      </rPr>
      <t>6#</t>
    </r>
    <r>
      <rPr>
        <sz val="16"/>
        <rFont val="宋体"/>
        <charset val="134"/>
      </rPr>
      <t>楼砌体施工完成，</t>
    </r>
    <r>
      <rPr>
        <sz val="16"/>
        <rFont val="Times New Roman"/>
        <charset val="134"/>
      </rPr>
      <t>2-4#</t>
    </r>
    <r>
      <rPr>
        <sz val="16"/>
        <rFont val="宋体"/>
        <charset val="134"/>
      </rPr>
      <t>楼砌体施工完成</t>
    </r>
    <r>
      <rPr>
        <sz val="16"/>
        <rFont val="Times New Roman"/>
        <charset val="134"/>
      </rPr>
      <t>50%</t>
    </r>
  </si>
  <si>
    <t>29</t>
  </si>
  <si>
    <r>
      <rPr>
        <sz val="16"/>
        <rFont val="宋体"/>
        <charset val="134"/>
      </rPr>
      <t>中电建</t>
    </r>
    <r>
      <rPr>
        <sz val="16"/>
        <rFont val="Times New Roman"/>
        <charset val="134"/>
      </rPr>
      <t>·</t>
    </r>
    <r>
      <rPr>
        <sz val="16"/>
        <rFont val="宋体"/>
        <charset val="134"/>
      </rPr>
      <t>洺悦府住宅</t>
    </r>
    <r>
      <rPr>
        <sz val="16"/>
        <rFont val="Times New Roman"/>
        <charset val="134"/>
      </rPr>
      <t xml:space="preserve">
</t>
    </r>
    <r>
      <rPr>
        <sz val="16"/>
        <rFont val="宋体"/>
        <charset val="134"/>
      </rPr>
      <t>项目</t>
    </r>
  </si>
  <si>
    <r>
      <rPr>
        <sz val="16"/>
        <rFont val="宋体"/>
        <charset val="134"/>
      </rPr>
      <t>西安泛悦置业有限公司</t>
    </r>
  </si>
  <si>
    <r>
      <rPr>
        <sz val="16"/>
        <rFont val="宋体"/>
        <charset val="134"/>
      </rPr>
      <t>项目建设为</t>
    </r>
    <r>
      <rPr>
        <sz val="16"/>
        <rFont val="Times New Roman"/>
        <charset val="134"/>
      </rPr>
      <t>8</t>
    </r>
    <r>
      <rPr>
        <sz val="16"/>
        <rFont val="宋体"/>
        <charset val="134"/>
      </rPr>
      <t>栋高层和</t>
    </r>
    <r>
      <rPr>
        <sz val="16"/>
        <rFont val="Times New Roman"/>
        <charset val="134"/>
      </rPr>
      <t>6</t>
    </r>
    <r>
      <rPr>
        <sz val="16"/>
        <rFont val="宋体"/>
        <charset val="134"/>
      </rPr>
      <t>栋小高层，精装修交付主要为住宅及相应配套设施。</t>
    </r>
  </si>
  <si>
    <t>30</t>
  </si>
  <si>
    <r>
      <rPr>
        <sz val="16"/>
        <rFont val="宋体"/>
        <charset val="134"/>
      </rPr>
      <t>西安星河湾三四期住宅项目</t>
    </r>
  </si>
  <si>
    <r>
      <rPr>
        <sz val="16"/>
        <rFont val="宋体"/>
        <charset val="134"/>
      </rPr>
      <t>陕西星河湾房地产开发有限公司</t>
    </r>
  </si>
  <si>
    <r>
      <rPr>
        <sz val="16"/>
        <rFont val="宋体"/>
        <charset val="134"/>
      </rPr>
      <t>项目主要建设高层住宅及相关配套工程。</t>
    </r>
  </si>
  <si>
    <r>
      <rPr>
        <sz val="16"/>
        <rFont val="宋体"/>
        <charset val="134"/>
      </rPr>
      <t>基础施工，主体结构施工</t>
    </r>
  </si>
  <si>
    <t>31</t>
  </si>
  <si>
    <r>
      <rPr>
        <sz val="16"/>
        <rFont val="宋体"/>
        <charset val="134"/>
      </rPr>
      <t>中天峯悦住宅项目</t>
    </r>
  </si>
  <si>
    <r>
      <rPr>
        <sz val="16"/>
        <rFont val="宋体"/>
        <charset val="134"/>
      </rPr>
      <t>西安际华建设发展有限公司</t>
    </r>
  </si>
  <si>
    <r>
      <rPr>
        <sz val="16"/>
        <rFont val="宋体"/>
        <charset val="134"/>
      </rPr>
      <t>项目占地约</t>
    </r>
    <r>
      <rPr>
        <sz val="16"/>
        <rFont val="Times New Roman"/>
        <charset val="134"/>
      </rPr>
      <t>131</t>
    </r>
    <r>
      <rPr>
        <sz val="16"/>
        <rFont val="宋体"/>
        <charset val="134"/>
      </rPr>
      <t>亩，容积率</t>
    </r>
    <r>
      <rPr>
        <sz val="16"/>
        <rFont val="Times New Roman"/>
        <charset val="134"/>
      </rPr>
      <t>2.0</t>
    </r>
    <r>
      <rPr>
        <sz val="16"/>
        <rFont val="宋体"/>
        <charset val="134"/>
      </rPr>
      <t>，总建筑面积</t>
    </r>
    <r>
      <rPr>
        <sz val="16"/>
        <rFont val="Times New Roman"/>
        <charset val="134"/>
      </rPr>
      <t>24.1</t>
    </r>
    <r>
      <rPr>
        <sz val="16"/>
        <rFont val="宋体"/>
        <charset val="134"/>
      </rPr>
      <t>万平方米，其中一期建筑面积</t>
    </r>
    <r>
      <rPr>
        <sz val="16"/>
        <rFont val="Times New Roman"/>
        <charset val="134"/>
      </rPr>
      <t>22.2</t>
    </r>
    <r>
      <rPr>
        <sz val="16"/>
        <rFont val="宋体"/>
        <charset val="134"/>
      </rPr>
      <t>万平方米：住宅总建筑面积</t>
    </r>
    <r>
      <rPr>
        <sz val="16"/>
        <rFont val="Times New Roman"/>
        <charset val="134"/>
      </rPr>
      <t>15.7</t>
    </r>
    <r>
      <rPr>
        <sz val="16"/>
        <rFont val="宋体"/>
        <charset val="134"/>
      </rPr>
      <t>万平方米、商业建筑面积</t>
    </r>
    <r>
      <rPr>
        <sz val="16"/>
        <rFont val="Times New Roman"/>
        <charset val="134"/>
      </rPr>
      <t>0.2</t>
    </r>
    <r>
      <rPr>
        <sz val="16"/>
        <rFont val="宋体"/>
        <charset val="134"/>
      </rPr>
      <t>万平方米、配套建筑面积</t>
    </r>
    <r>
      <rPr>
        <sz val="16"/>
        <rFont val="Times New Roman"/>
        <charset val="134"/>
      </rPr>
      <t>717</t>
    </r>
    <r>
      <rPr>
        <sz val="16"/>
        <rFont val="宋体"/>
        <charset val="134"/>
      </rPr>
      <t>平方米。一期建筑物由</t>
    </r>
    <r>
      <rPr>
        <sz val="16"/>
        <rFont val="Times New Roman"/>
        <charset val="134"/>
      </rPr>
      <t>8</t>
    </r>
    <r>
      <rPr>
        <sz val="16"/>
        <rFont val="宋体"/>
        <charset val="134"/>
      </rPr>
      <t>栋</t>
    </r>
    <r>
      <rPr>
        <sz val="16"/>
        <rFont val="Times New Roman"/>
        <charset val="134"/>
      </rPr>
      <t>17F</t>
    </r>
    <r>
      <rPr>
        <sz val="16"/>
        <rFont val="宋体"/>
        <charset val="134"/>
      </rPr>
      <t>小高层住宅，</t>
    </r>
    <r>
      <rPr>
        <sz val="16"/>
        <rFont val="Times New Roman"/>
        <charset val="134"/>
      </rPr>
      <t>1</t>
    </r>
    <r>
      <rPr>
        <sz val="16"/>
        <rFont val="宋体"/>
        <charset val="134"/>
      </rPr>
      <t>栋</t>
    </r>
    <r>
      <rPr>
        <sz val="16"/>
        <rFont val="Times New Roman"/>
        <charset val="134"/>
      </rPr>
      <t>16F</t>
    </r>
    <r>
      <rPr>
        <sz val="16"/>
        <rFont val="宋体"/>
        <charset val="134"/>
      </rPr>
      <t>小高层住宅，</t>
    </r>
    <r>
      <rPr>
        <sz val="16"/>
        <rFont val="Times New Roman"/>
        <charset val="134"/>
      </rPr>
      <t>1</t>
    </r>
    <r>
      <rPr>
        <sz val="16"/>
        <rFont val="宋体"/>
        <charset val="134"/>
      </rPr>
      <t>栋</t>
    </r>
    <r>
      <rPr>
        <sz val="16"/>
        <rFont val="Times New Roman"/>
        <charset val="134"/>
      </rPr>
      <t>14F</t>
    </r>
    <r>
      <rPr>
        <sz val="16"/>
        <rFont val="宋体"/>
        <charset val="134"/>
      </rPr>
      <t>小高层住宅，</t>
    </r>
    <r>
      <rPr>
        <sz val="16"/>
        <rFont val="Times New Roman"/>
        <charset val="134"/>
      </rPr>
      <t>10</t>
    </r>
    <r>
      <rPr>
        <sz val="16"/>
        <rFont val="宋体"/>
        <charset val="134"/>
      </rPr>
      <t>栋</t>
    </r>
    <r>
      <rPr>
        <sz val="16"/>
        <rFont val="Times New Roman"/>
        <charset val="134"/>
      </rPr>
      <t>9F</t>
    </r>
    <r>
      <rPr>
        <sz val="16"/>
        <rFont val="宋体"/>
        <charset val="134"/>
      </rPr>
      <t>洋房组成，场地设有</t>
    </r>
    <r>
      <rPr>
        <sz val="16"/>
        <rFont val="Times New Roman"/>
        <charset val="134"/>
      </rPr>
      <t>1</t>
    </r>
    <r>
      <rPr>
        <sz val="16"/>
        <rFont val="宋体"/>
        <charset val="134"/>
      </rPr>
      <t>层地下。</t>
    </r>
  </si>
  <si>
    <r>
      <rPr>
        <sz val="16"/>
        <rFont val="宋体"/>
        <charset val="134"/>
      </rPr>
      <t>精装修施工、景观施工、外立面施</t>
    </r>
  </si>
  <si>
    <t>32</t>
  </si>
  <si>
    <r>
      <rPr>
        <sz val="16"/>
        <rFont val="宋体"/>
        <charset val="134"/>
      </rPr>
      <t>香榭汇丰住宅项目</t>
    </r>
  </si>
  <si>
    <r>
      <rPr>
        <sz val="16"/>
        <rFont val="宋体"/>
        <charset val="134"/>
      </rPr>
      <t>西安谷郡房地产开发有限公司</t>
    </r>
  </si>
  <si>
    <r>
      <rPr>
        <sz val="16"/>
        <rFont val="宋体"/>
        <charset val="134"/>
      </rPr>
      <t>项目占地</t>
    </r>
    <r>
      <rPr>
        <sz val="16"/>
        <rFont val="Times New Roman"/>
        <charset val="134"/>
      </rPr>
      <t>140</t>
    </r>
    <r>
      <rPr>
        <sz val="16"/>
        <rFont val="宋体"/>
        <charset val="134"/>
      </rPr>
      <t>亩，共计</t>
    </r>
    <r>
      <rPr>
        <sz val="16"/>
        <rFont val="Times New Roman"/>
        <charset val="134"/>
      </rPr>
      <t>23</t>
    </r>
    <r>
      <rPr>
        <sz val="16"/>
        <rFont val="宋体"/>
        <charset val="134"/>
      </rPr>
      <t>栋建筑单体，占地</t>
    </r>
    <r>
      <rPr>
        <sz val="16"/>
        <rFont val="Times New Roman"/>
        <charset val="134"/>
      </rPr>
      <t>9.4</t>
    </r>
    <r>
      <rPr>
        <sz val="16"/>
        <rFont val="宋体"/>
        <charset val="134"/>
      </rPr>
      <t>万平方米，住宅地块面积</t>
    </r>
    <r>
      <rPr>
        <sz val="16"/>
        <rFont val="Times New Roman"/>
        <charset val="134"/>
      </rPr>
      <t>7.6</t>
    </r>
    <r>
      <rPr>
        <sz val="16"/>
        <rFont val="宋体"/>
        <charset val="134"/>
      </rPr>
      <t>万平方米，商用面积</t>
    </r>
    <r>
      <rPr>
        <sz val="16"/>
        <rFont val="Times New Roman"/>
        <charset val="134"/>
      </rPr>
      <t>1.7</t>
    </r>
    <r>
      <rPr>
        <sz val="16"/>
        <rFont val="宋体"/>
        <charset val="134"/>
      </rPr>
      <t>万平方米。总建筑面积</t>
    </r>
    <r>
      <rPr>
        <sz val="16"/>
        <rFont val="Times New Roman"/>
        <charset val="134"/>
      </rPr>
      <t>29</t>
    </r>
    <r>
      <rPr>
        <sz val="16"/>
        <rFont val="宋体"/>
        <charset val="134"/>
      </rPr>
      <t>万平方米，其中地上</t>
    </r>
    <r>
      <rPr>
        <sz val="16"/>
        <rFont val="Times New Roman"/>
        <charset val="134"/>
      </rPr>
      <t>20.5</t>
    </r>
    <r>
      <rPr>
        <sz val="16"/>
        <rFont val="宋体"/>
        <charset val="134"/>
      </rPr>
      <t>万平方米，地下</t>
    </r>
    <r>
      <rPr>
        <sz val="16"/>
        <rFont val="Times New Roman"/>
        <charset val="134"/>
      </rPr>
      <t>8.5</t>
    </r>
    <r>
      <rPr>
        <sz val="16"/>
        <rFont val="宋体"/>
        <charset val="134"/>
      </rPr>
      <t>万平方米，容积率</t>
    </r>
    <r>
      <rPr>
        <sz val="16"/>
        <rFont val="Times New Roman"/>
        <charset val="134"/>
      </rPr>
      <t>2.0-3.0</t>
    </r>
    <r>
      <rPr>
        <sz val="16"/>
        <rFont val="宋体"/>
        <charset val="134"/>
      </rPr>
      <t>，建筑密度</t>
    </r>
    <r>
      <rPr>
        <sz val="16"/>
        <rFont val="Times New Roman"/>
        <charset val="134"/>
      </rPr>
      <t>20%-38%</t>
    </r>
    <r>
      <rPr>
        <sz val="16"/>
        <rFont val="宋体"/>
        <charset val="134"/>
      </rPr>
      <t>。主要建设商品住宅和商业以及办公等。</t>
    </r>
  </si>
  <si>
    <r>
      <rPr>
        <sz val="16"/>
        <rFont val="宋体"/>
        <charset val="134"/>
      </rPr>
      <t>部分楼主体封顶，内部装修</t>
    </r>
  </si>
  <si>
    <t>33</t>
  </si>
  <si>
    <r>
      <rPr>
        <sz val="16"/>
        <rFont val="宋体"/>
        <charset val="134"/>
      </rPr>
      <t>沣华熙郡</t>
    </r>
    <r>
      <rPr>
        <sz val="16"/>
        <rFont val="Times New Roman"/>
        <charset val="134"/>
      </rPr>
      <t xml:space="preserve">
</t>
    </r>
    <r>
      <rPr>
        <sz val="16"/>
        <rFont val="宋体"/>
        <charset val="134"/>
      </rPr>
      <t>小区</t>
    </r>
  </si>
  <si>
    <r>
      <rPr>
        <sz val="16"/>
        <rFont val="宋体"/>
        <charset val="134"/>
      </rPr>
      <t>总建筑面积约</t>
    </r>
    <r>
      <rPr>
        <sz val="16"/>
        <rFont val="Times New Roman"/>
        <charset val="134"/>
      </rPr>
      <t>11.2</t>
    </r>
    <r>
      <rPr>
        <sz val="16"/>
        <rFont val="宋体"/>
        <charset val="134"/>
      </rPr>
      <t>万平米，建设内容包括</t>
    </r>
    <r>
      <rPr>
        <sz val="16"/>
        <rFont val="Times New Roman"/>
        <charset val="134"/>
      </rPr>
      <t>8</t>
    </r>
    <r>
      <rPr>
        <sz val="16"/>
        <rFont val="宋体"/>
        <charset val="134"/>
      </rPr>
      <t>栋高层住宅，</t>
    </r>
    <r>
      <rPr>
        <sz val="16"/>
        <rFont val="Times New Roman"/>
        <charset val="134"/>
      </rPr>
      <t>2</t>
    </r>
    <r>
      <rPr>
        <sz val="16"/>
        <rFont val="宋体"/>
        <charset val="134"/>
      </rPr>
      <t>栋楼高</t>
    </r>
    <r>
      <rPr>
        <sz val="16"/>
        <rFont val="Times New Roman"/>
        <charset val="134"/>
      </rPr>
      <t>16</t>
    </r>
    <r>
      <rPr>
        <sz val="16"/>
        <rFont val="宋体"/>
        <charset val="134"/>
      </rPr>
      <t>层、</t>
    </r>
    <r>
      <rPr>
        <sz val="16"/>
        <rFont val="Times New Roman"/>
        <charset val="134"/>
      </rPr>
      <t>6</t>
    </r>
    <r>
      <rPr>
        <sz val="16"/>
        <rFont val="宋体"/>
        <charset val="134"/>
      </rPr>
      <t>栋楼高</t>
    </r>
    <r>
      <rPr>
        <sz val="16"/>
        <rFont val="Times New Roman"/>
        <charset val="134"/>
      </rPr>
      <t>23</t>
    </r>
    <r>
      <rPr>
        <sz val="16"/>
        <rFont val="宋体"/>
        <charset val="134"/>
      </rPr>
      <t>层及</t>
    </r>
    <r>
      <rPr>
        <sz val="16"/>
        <rFont val="Times New Roman"/>
        <charset val="134"/>
      </rPr>
      <t>1</t>
    </r>
    <r>
      <rPr>
        <sz val="16"/>
        <rFont val="宋体"/>
        <charset val="134"/>
      </rPr>
      <t>栋配套商业。</t>
    </r>
  </si>
  <si>
    <r>
      <rPr>
        <sz val="16"/>
        <rFont val="宋体"/>
        <charset val="134"/>
      </rPr>
      <t>首开区主体工程施工</t>
    </r>
  </si>
  <si>
    <t>34</t>
  </si>
  <si>
    <r>
      <rPr>
        <sz val="16"/>
        <rFont val="宋体"/>
        <charset val="134"/>
      </rPr>
      <t>滨江锦樾</t>
    </r>
  </si>
  <si>
    <r>
      <rPr>
        <sz val="16"/>
        <rFont val="宋体"/>
        <charset val="134"/>
      </rPr>
      <t>陕西恒昱房地产开发有限公司</t>
    </r>
  </si>
  <si>
    <r>
      <rPr>
        <sz val="16"/>
        <rFont val="宋体"/>
        <charset val="134"/>
      </rPr>
      <t>项目占地约</t>
    </r>
    <r>
      <rPr>
        <sz val="16"/>
        <rFont val="Times New Roman"/>
        <charset val="134"/>
      </rPr>
      <t>163</t>
    </r>
    <r>
      <rPr>
        <sz val="16"/>
        <rFont val="宋体"/>
        <charset val="134"/>
      </rPr>
      <t>亩，总建筑面积约</t>
    </r>
    <r>
      <rPr>
        <sz val="16"/>
        <rFont val="Times New Roman"/>
        <charset val="134"/>
      </rPr>
      <t>39</t>
    </r>
    <r>
      <rPr>
        <sz val="16"/>
        <rFont val="宋体"/>
        <charset val="134"/>
      </rPr>
      <t>万平方米，其中地上建筑面积</t>
    </r>
    <r>
      <rPr>
        <sz val="16"/>
        <rFont val="Times New Roman"/>
        <charset val="134"/>
      </rPr>
      <t>30</t>
    </r>
    <r>
      <rPr>
        <sz val="16"/>
        <rFont val="宋体"/>
        <charset val="134"/>
      </rPr>
      <t>万，地下建筑面积</t>
    </r>
    <r>
      <rPr>
        <sz val="16"/>
        <rFont val="Times New Roman"/>
        <charset val="134"/>
      </rPr>
      <t>9.2</t>
    </r>
    <r>
      <rPr>
        <sz val="16"/>
        <rFont val="宋体"/>
        <charset val="134"/>
      </rPr>
      <t>万平方米，建设内容包含住宅、商业、幼儿园及相关配套等。</t>
    </r>
  </si>
  <si>
    <r>
      <rPr>
        <sz val="16"/>
        <rFont val="Times New Roman"/>
        <charset val="134"/>
      </rPr>
      <t>163</t>
    </r>
    <r>
      <rPr>
        <sz val="16"/>
        <rFont val="宋体"/>
        <charset val="134"/>
      </rPr>
      <t>亩年底前完成锦樾东区主体封顶砌体抹灰完成，完成锦樾西区主体封顶</t>
    </r>
  </si>
  <si>
    <t>35</t>
  </si>
  <si>
    <r>
      <rPr>
        <sz val="16"/>
        <rFont val="宋体"/>
        <charset val="134"/>
      </rPr>
      <t>秦汉菀园</t>
    </r>
  </si>
  <si>
    <r>
      <rPr>
        <sz val="16"/>
        <rFont val="宋体"/>
        <charset val="134"/>
      </rPr>
      <t>项目占地</t>
    </r>
    <r>
      <rPr>
        <sz val="16"/>
        <rFont val="Times New Roman"/>
        <charset val="134"/>
      </rPr>
      <t>97</t>
    </r>
    <r>
      <rPr>
        <sz val="16"/>
        <rFont val="宋体"/>
        <charset val="134"/>
      </rPr>
      <t>亩，用于建设省人民医院医护人员住宅。</t>
    </r>
  </si>
  <si>
    <r>
      <rPr>
        <sz val="16"/>
        <rFont val="宋体"/>
        <charset val="134"/>
      </rPr>
      <t>土方及基础施工；部分主体施工</t>
    </r>
  </si>
  <si>
    <t>36</t>
  </si>
  <si>
    <r>
      <rPr>
        <sz val="16"/>
        <rFont val="宋体"/>
        <charset val="134"/>
      </rPr>
      <t>理想欣港湾小区项目</t>
    </r>
  </si>
  <si>
    <r>
      <rPr>
        <sz val="16"/>
        <rFont val="宋体"/>
        <charset val="134"/>
      </rPr>
      <t>陕西西咸新区沣西发展集团有限公司</t>
    </r>
  </si>
  <si>
    <r>
      <rPr>
        <sz val="16"/>
        <rFont val="宋体"/>
        <charset val="134"/>
      </rPr>
      <t>总建筑面积约</t>
    </r>
    <r>
      <rPr>
        <sz val="16"/>
        <rFont val="Times New Roman"/>
        <charset val="134"/>
      </rPr>
      <t>14.7</t>
    </r>
    <r>
      <rPr>
        <sz val="16"/>
        <rFont val="宋体"/>
        <charset val="134"/>
      </rPr>
      <t>万平方米，其中地上建筑面积约</t>
    </r>
    <r>
      <rPr>
        <sz val="16"/>
        <rFont val="Times New Roman"/>
        <charset val="134"/>
      </rPr>
      <t>10.9</t>
    </r>
    <r>
      <rPr>
        <sz val="16"/>
        <rFont val="宋体"/>
        <charset val="134"/>
      </rPr>
      <t>万平方米，地下建筑面积约</t>
    </r>
    <r>
      <rPr>
        <sz val="16"/>
        <rFont val="Times New Roman"/>
        <charset val="134"/>
      </rPr>
      <t>3.8</t>
    </r>
    <r>
      <rPr>
        <sz val="16"/>
        <rFont val="宋体"/>
        <charset val="134"/>
      </rPr>
      <t>万平方米。项目包含商业住宅楼</t>
    </r>
    <r>
      <rPr>
        <sz val="16"/>
        <rFont val="Times New Roman"/>
        <charset val="134"/>
      </rPr>
      <t>11</t>
    </r>
    <r>
      <rPr>
        <sz val="16"/>
        <rFont val="宋体"/>
        <charset val="134"/>
      </rPr>
      <t>栋、</t>
    </r>
    <r>
      <rPr>
        <sz val="16"/>
        <rFont val="Times New Roman"/>
        <charset val="134"/>
      </rPr>
      <t>9</t>
    </r>
    <r>
      <rPr>
        <sz val="16"/>
        <rFont val="宋体"/>
        <charset val="134"/>
      </rPr>
      <t>班幼儿园</t>
    </r>
    <r>
      <rPr>
        <sz val="16"/>
        <rFont val="Times New Roman"/>
        <charset val="134"/>
      </rPr>
      <t>1</t>
    </r>
    <r>
      <rPr>
        <sz val="16"/>
        <rFont val="宋体"/>
        <charset val="134"/>
      </rPr>
      <t>所。</t>
    </r>
  </si>
  <si>
    <r>
      <rPr>
        <sz val="16"/>
        <rFont val="宋体"/>
        <charset val="134"/>
      </rPr>
      <t>项目建成交付</t>
    </r>
  </si>
  <si>
    <t>37</t>
  </si>
  <si>
    <r>
      <rPr>
        <sz val="16"/>
        <rFont val="宋体"/>
        <charset val="134"/>
      </rPr>
      <t>珑樾府</t>
    </r>
    <r>
      <rPr>
        <sz val="16"/>
        <rFont val="Times New Roman"/>
        <charset val="134"/>
      </rPr>
      <t xml:space="preserve">
</t>
    </r>
    <r>
      <rPr>
        <sz val="16"/>
        <rFont val="宋体"/>
        <charset val="134"/>
      </rPr>
      <t>（南区）</t>
    </r>
  </si>
  <si>
    <r>
      <rPr>
        <sz val="16"/>
        <rFont val="宋体"/>
        <charset val="134"/>
      </rPr>
      <t>陕西卓越景达置业有限公司</t>
    </r>
  </si>
  <si>
    <r>
      <rPr>
        <sz val="16"/>
        <rFont val="宋体"/>
        <charset val="134"/>
      </rPr>
      <t>项目占地约</t>
    </r>
    <r>
      <rPr>
        <sz val="16"/>
        <rFont val="Times New Roman"/>
        <charset val="134"/>
      </rPr>
      <t>62.85</t>
    </r>
    <r>
      <rPr>
        <sz val="16"/>
        <rFont val="宋体"/>
        <charset val="134"/>
      </rPr>
      <t>亩，规划总建筑面积</t>
    </r>
    <r>
      <rPr>
        <sz val="16"/>
        <rFont val="Times New Roman"/>
        <charset val="134"/>
      </rPr>
      <t>14.8</t>
    </r>
    <r>
      <rPr>
        <sz val="16"/>
        <rFont val="宋体"/>
        <charset val="134"/>
      </rPr>
      <t>万平方米，主要建设多层、小高层、高层住宅、幼儿园及公建配套等。</t>
    </r>
  </si>
  <si>
    <r>
      <rPr>
        <sz val="16"/>
        <rFont val="宋体"/>
        <charset val="134"/>
      </rPr>
      <t>现场土建、精装、景观、外立面施工完成</t>
    </r>
  </si>
  <si>
    <t>38</t>
  </si>
  <si>
    <r>
      <rPr>
        <sz val="16"/>
        <rFont val="宋体"/>
        <charset val="134"/>
      </rPr>
      <t>绿地智创金融谷项目</t>
    </r>
    <r>
      <rPr>
        <sz val="16"/>
        <rFont val="Times New Roman"/>
        <charset val="134"/>
      </rPr>
      <t>A</t>
    </r>
    <r>
      <rPr>
        <sz val="16"/>
        <rFont val="宋体"/>
        <charset val="134"/>
      </rPr>
      <t>地块</t>
    </r>
  </si>
  <si>
    <r>
      <rPr>
        <sz val="16"/>
        <rFont val="宋体"/>
        <charset val="134"/>
      </rPr>
      <t>项目占地</t>
    </r>
    <r>
      <rPr>
        <sz val="16"/>
        <rFont val="Times New Roman"/>
        <charset val="134"/>
      </rPr>
      <t>99.1</t>
    </r>
    <r>
      <rPr>
        <sz val="16"/>
        <rFont val="宋体"/>
        <charset val="134"/>
      </rPr>
      <t>亩，规划总建筑面积</t>
    </r>
    <r>
      <rPr>
        <sz val="16"/>
        <rFont val="Times New Roman"/>
        <charset val="134"/>
      </rPr>
      <t>21.6</t>
    </r>
    <r>
      <rPr>
        <sz val="16"/>
        <rFont val="宋体"/>
        <charset val="134"/>
      </rPr>
      <t>万平方米，主要建设高层、小高层、住宅及商业配套设施。</t>
    </r>
  </si>
  <si>
    <t>39</t>
  </si>
  <si>
    <r>
      <rPr>
        <sz val="16"/>
        <rFont val="宋体"/>
        <charset val="134"/>
      </rPr>
      <t>绿城桂语云镜住宅</t>
    </r>
  </si>
  <si>
    <r>
      <rPr>
        <sz val="16"/>
        <rFont val="宋体"/>
        <charset val="134"/>
      </rPr>
      <t>西咸新区汇绿景意房地产开发有限公司</t>
    </r>
  </si>
  <si>
    <r>
      <rPr>
        <sz val="16"/>
        <rFont val="宋体"/>
        <charset val="134"/>
      </rPr>
      <t>项目占地</t>
    </r>
    <r>
      <rPr>
        <sz val="16"/>
        <rFont val="Times New Roman"/>
        <charset val="134"/>
      </rPr>
      <t>79.3</t>
    </r>
    <r>
      <rPr>
        <sz val="16"/>
        <rFont val="宋体"/>
        <charset val="134"/>
      </rPr>
      <t>亩，建筑面积</t>
    </r>
    <r>
      <rPr>
        <sz val="16"/>
        <rFont val="Times New Roman"/>
        <charset val="134"/>
      </rPr>
      <t>16</t>
    </r>
    <r>
      <rPr>
        <sz val="16"/>
        <rFont val="宋体"/>
        <charset val="134"/>
      </rPr>
      <t>万平方米，由高层住宅、幼儿园、商业、物业用房、公共服务配套、地下车库、地下人防设施等功能组成。</t>
    </r>
  </si>
  <si>
    <r>
      <rPr>
        <sz val="16"/>
        <rFont val="宋体"/>
        <charset val="134"/>
      </rPr>
      <t>进行二次结构</t>
    </r>
    <r>
      <rPr>
        <sz val="16"/>
        <rFont val="Times New Roman"/>
        <charset val="134"/>
      </rPr>
      <t xml:space="preserve">
</t>
    </r>
    <r>
      <rPr>
        <sz val="16"/>
        <rFont val="宋体"/>
        <charset val="134"/>
      </rPr>
      <t>施工</t>
    </r>
  </si>
  <si>
    <t>40</t>
  </si>
  <si>
    <r>
      <rPr>
        <sz val="16"/>
        <rFont val="宋体"/>
        <charset val="134"/>
      </rPr>
      <t>玖峯府（翰林艺境</t>
    </r>
    <r>
      <rPr>
        <sz val="16"/>
        <rFont val="Times New Roman"/>
        <charset val="134"/>
      </rPr>
      <t xml:space="preserve">
</t>
    </r>
    <r>
      <rPr>
        <sz val="16"/>
        <rFont val="宋体"/>
        <charset val="134"/>
      </rPr>
      <t>二期）</t>
    </r>
  </si>
  <si>
    <r>
      <rPr>
        <sz val="16"/>
        <rFont val="宋体"/>
        <charset val="134"/>
      </rPr>
      <t>陕西晟锦房地产开发有限公司</t>
    </r>
  </si>
  <si>
    <r>
      <rPr>
        <sz val="16"/>
        <rFont val="宋体"/>
        <charset val="134"/>
      </rPr>
      <t>项目计划建设住宅、幼儿园、配套商业、社区综合服务中心及居民活动场地。地上总建筑面积约</t>
    </r>
    <r>
      <rPr>
        <sz val="16"/>
        <rFont val="Times New Roman"/>
        <charset val="134"/>
      </rPr>
      <t>15.5</t>
    </r>
    <r>
      <rPr>
        <sz val="16"/>
        <rFont val="宋体"/>
        <charset val="134"/>
      </rPr>
      <t>万平方米，幼儿园占地面积约</t>
    </r>
    <r>
      <rPr>
        <sz val="16"/>
        <rFont val="Times New Roman"/>
        <charset val="134"/>
      </rPr>
      <t>0.3</t>
    </r>
    <r>
      <rPr>
        <sz val="16"/>
        <rFont val="宋体"/>
        <charset val="134"/>
      </rPr>
      <t>万平方米，项目容积率</t>
    </r>
    <r>
      <rPr>
        <sz val="16"/>
        <rFont val="Times New Roman"/>
        <charset val="134"/>
      </rPr>
      <t>2.0</t>
    </r>
    <r>
      <rPr>
        <sz val="16"/>
        <rFont val="宋体"/>
        <charset val="134"/>
      </rPr>
      <t>，绿化率约</t>
    </r>
    <r>
      <rPr>
        <sz val="16"/>
        <rFont val="Times New Roman"/>
        <charset val="134"/>
      </rPr>
      <t>35%</t>
    </r>
    <r>
      <rPr>
        <sz val="16"/>
        <rFont val="宋体"/>
        <charset val="134"/>
      </rPr>
      <t>。</t>
    </r>
  </si>
  <si>
    <r>
      <rPr>
        <sz val="16"/>
        <rFont val="宋体"/>
        <charset val="134"/>
      </rPr>
      <t>部分楼栋施工至正负零</t>
    </r>
  </si>
  <si>
    <t>41</t>
  </si>
  <si>
    <r>
      <rPr>
        <sz val="16"/>
        <rFont val="宋体"/>
        <charset val="134"/>
      </rPr>
      <t>星皓</t>
    </r>
    <r>
      <rPr>
        <sz val="16"/>
        <rFont val="Times New Roman"/>
        <charset val="134"/>
      </rPr>
      <t>·</t>
    </r>
    <r>
      <rPr>
        <sz val="16"/>
        <rFont val="宋体"/>
        <charset val="134"/>
      </rPr>
      <t>锦樾西区（星晧锦樾三期）</t>
    </r>
  </si>
  <si>
    <r>
      <rPr>
        <sz val="16"/>
        <rFont val="宋体"/>
        <charset val="134"/>
      </rPr>
      <t>项目占地约</t>
    </r>
    <r>
      <rPr>
        <sz val="16"/>
        <rFont val="Times New Roman"/>
        <charset val="134"/>
      </rPr>
      <t>68</t>
    </r>
    <r>
      <rPr>
        <sz val="16"/>
        <rFont val="宋体"/>
        <charset val="134"/>
      </rPr>
      <t>亩，建筑面积约</t>
    </r>
    <r>
      <rPr>
        <sz val="16"/>
        <rFont val="Times New Roman"/>
        <charset val="134"/>
      </rPr>
      <t>13.5</t>
    </r>
    <r>
      <rPr>
        <sz val="16"/>
        <rFont val="宋体"/>
        <charset val="134"/>
      </rPr>
      <t>万平米；主要建设内容为：由住宅、配套商业、幼儿园、地下车库、物业配套用房等功能组成</t>
    </r>
    <r>
      <rPr>
        <sz val="16"/>
        <rFont val="Times New Roman"/>
        <charset val="134"/>
      </rPr>
      <t xml:space="preserve"> </t>
    </r>
    <r>
      <rPr>
        <sz val="16"/>
        <rFont val="宋体"/>
        <charset val="134"/>
      </rPr>
      <t>。</t>
    </r>
  </si>
  <si>
    <t>42</t>
  </si>
  <si>
    <r>
      <rPr>
        <sz val="16"/>
        <rFont val="宋体"/>
        <charset val="134"/>
      </rPr>
      <t>春晓园</t>
    </r>
  </si>
  <si>
    <r>
      <rPr>
        <sz val="16"/>
        <rFont val="宋体"/>
        <charset val="134"/>
      </rPr>
      <t>陕西省沣西置业有限公司</t>
    </r>
  </si>
  <si>
    <r>
      <rPr>
        <sz val="16"/>
        <rFont val="宋体"/>
        <charset val="134"/>
      </rPr>
      <t>主要建设配套商业及住宅楼</t>
    </r>
    <r>
      <rPr>
        <sz val="16"/>
        <rFont val="Times New Roman"/>
        <charset val="134"/>
      </rPr>
      <t>12</t>
    </r>
    <r>
      <rPr>
        <sz val="16"/>
        <rFont val="宋体"/>
        <charset val="134"/>
      </rPr>
      <t>栋及地下车库。</t>
    </r>
  </si>
  <si>
    <r>
      <rPr>
        <sz val="16"/>
        <rFont val="宋体"/>
        <charset val="134"/>
      </rPr>
      <t>完成</t>
    </r>
    <r>
      <rPr>
        <sz val="16"/>
        <rFont val="Times New Roman"/>
        <charset val="134"/>
      </rPr>
      <t>1-4#</t>
    </r>
    <r>
      <rPr>
        <sz val="16"/>
        <rFont val="宋体"/>
        <charset val="134"/>
      </rPr>
      <t>楼、</t>
    </r>
    <r>
      <rPr>
        <sz val="16"/>
        <rFont val="Times New Roman"/>
        <charset val="134"/>
      </rPr>
      <t>6#</t>
    </r>
    <r>
      <rPr>
        <sz val="16"/>
        <rFont val="宋体"/>
        <charset val="134"/>
      </rPr>
      <t>、</t>
    </r>
    <r>
      <rPr>
        <sz val="16"/>
        <rFont val="Times New Roman"/>
        <charset val="134"/>
      </rPr>
      <t>8#</t>
    </r>
    <r>
      <rPr>
        <sz val="16"/>
        <rFont val="宋体"/>
        <charset val="134"/>
      </rPr>
      <t>楼封顶及栋室内外装饰装修</t>
    </r>
  </si>
  <si>
    <t>43</t>
  </si>
  <si>
    <r>
      <rPr>
        <sz val="16"/>
        <rFont val="宋体"/>
        <charset val="134"/>
      </rPr>
      <t>中铁铂樾住宅项目</t>
    </r>
  </si>
  <si>
    <r>
      <rPr>
        <sz val="16"/>
        <rFont val="宋体"/>
        <charset val="134"/>
      </rPr>
      <t>项目总用地面积为</t>
    </r>
    <r>
      <rPr>
        <sz val="16"/>
        <rFont val="Times New Roman"/>
        <charset val="134"/>
      </rPr>
      <t>4.7</t>
    </r>
    <r>
      <rPr>
        <sz val="16"/>
        <rFont val="宋体"/>
        <charset val="134"/>
      </rPr>
      <t>万平方米，建设内容由</t>
    </r>
    <r>
      <rPr>
        <sz val="16"/>
        <rFont val="Times New Roman"/>
        <charset val="134"/>
      </rPr>
      <t>12</t>
    </r>
    <r>
      <rPr>
        <sz val="16"/>
        <rFont val="宋体"/>
        <charset val="134"/>
      </rPr>
      <t>栋住宅及其他配套设施组成。</t>
    </r>
  </si>
  <si>
    <r>
      <rPr>
        <sz val="16"/>
        <rFont val="宋体"/>
        <charset val="134"/>
      </rPr>
      <t>部分楼栋封顶，开始安装工程、室内精装工程及室外绿化工程</t>
    </r>
  </si>
  <si>
    <t>44</t>
  </si>
  <si>
    <r>
      <rPr>
        <sz val="16"/>
        <rFont val="宋体"/>
        <charset val="134"/>
      </rPr>
      <t>绿地铂瑞公馆住宅项目</t>
    </r>
  </si>
  <si>
    <r>
      <rPr>
        <sz val="16"/>
        <rFont val="宋体"/>
        <charset val="134"/>
      </rPr>
      <t>项目分为</t>
    </r>
    <r>
      <rPr>
        <sz val="16"/>
        <rFont val="Times New Roman"/>
        <charset val="134"/>
      </rPr>
      <t>A</t>
    </r>
    <r>
      <rPr>
        <sz val="16"/>
        <rFont val="宋体"/>
        <charset val="134"/>
      </rPr>
      <t>、</t>
    </r>
    <r>
      <rPr>
        <sz val="16"/>
        <rFont val="Times New Roman"/>
        <charset val="134"/>
      </rPr>
      <t>C</t>
    </r>
    <r>
      <rPr>
        <sz val="16"/>
        <rFont val="宋体"/>
        <charset val="134"/>
      </rPr>
      <t>两个地块，总占地面积</t>
    </r>
    <r>
      <rPr>
        <sz val="16"/>
        <rFont val="Times New Roman"/>
        <charset val="134"/>
      </rPr>
      <t>59</t>
    </r>
    <r>
      <rPr>
        <sz val="16"/>
        <rFont val="宋体"/>
        <charset val="134"/>
      </rPr>
      <t>亩（</t>
    </r>
    <r>
      <rPr>
        <sz val="16"/>
        <rFont val="Times New Roman"/>
        <charset val="134"/>
      </rPr>
      <t xml:space="preserve">A </t>
    </r>
    <r>
      <rPr>
        <sz val="16"/>
        <rFont val="宋体"/>
        <charset val="134"/>
      </rPr>
      <t>地块</t>
    </r>
    <r>
      <rPr>
        <sz val="16"/>
        <rFont val="Times New Roman"/>
        <charset val="134"/>
      </rPr>
      <t>28</t>
    </r>
    <r>
      <rPr>
        <sz val="16"/>
        <rFont val="宋体"/>
        <charset val="134"/>
      </rPr>
      <t>亩，</t>
    </r>
    <r>
      <rPr>
        <sz val="16"/>
        <rFont val="Times New Roman"/>
        <charset val="134"/>
      </rPr>
      <t>C</t>
    </r>
    <r>
      <rPr>
        <sz val="16"/>
        <rFont val="宋体"/>
        <charset val="134"/>
      </rPr>
      <t>地块</t>
    </r>
    <r>
      <rPr>
        <sz val="16"/>
        <rFont val="Times New Roman"/>
        <charset val="134"/>
      </rPr>
      <t>31</t>
    </r>
    <r>
      <rPr>
        <sz val="16"/>
        <rFont val="宋体"/>
        <charset val="134"/>
      </rPr>
      <t>亩），总建筑面积</t>
    </r>
    <r>
      <rPr>
        <sz val="16"/>
        <rFont val="Times New Roman"/>
        <charset val="134"/>
      </rPr>
      <t>15.4</t>
    </r>
    <r>
      <rPr>
        <sz val="16"/>
        <rFont val="宋体"/>
        <charset val="134"/>
      </rPr>
      <t>万平方米，共计</t>
    </r>
    <r>
      <rPr>
        <sz val="16"/>
        <rFont val="Times New Roman"/>
        <charset val="134"/>
      </rPr>
      <t>10</t>
    </r>
    <r>
      <rPr>
        <sz val="16"/>
        <rFont val="宋体"/>
        <charset val="134"/>
      </rPr>
      <t>栋建筑单体，主要建设绿地铂瑞公馆商业住宅。</t>
    </r>
  </si>
  <si>
    <t>45</t>
  </si>
  <si>
    <r>
      <rPr>
        <sz val="16"/>
        <rFont val="宋体"/>
        <charset val="134"/>
      </rPr>
      <t>龙湖天璞</t>
    </r>
    <r>
      <rPr>
        <sz val="16"/>
        <rFont val="Times New Roman"/>
        <charset val="134"/>
      </rPr>
      <t xml:space="preserve">
</t>
    </r>
    <r>
      <rPr>
        <sz val="16"/>
        <rFont val="宋体"/>
        <charset val="134"/>
      </rPr>
      <t>街区</t>
    </r>
  </si>
  <si>
    <r>
      <rPr>
        <sz val="16"/>
        <rFont val="宋体"/>
        <charset val="134"/>
      </rPr>
      <t>西咸新区龙耀晟睿置业有限公司</t>
    </r>
  </si>
  <si>
    <r>
      <rPr>
        <sz val="16"/>
        <rFont val="宋体"/>
        <charset val="134"/>
      </rPr>
      <t>项目占地约</t>
    </r>
    <r>
      <rPr>
        <sz val="16"/>
        <rFont val="Times New Roman"/>
        <charset val="134"/>
      </rPr>
      <t>77.3</t>
    </r>
    <r>
      <rPr>
        <sz val="16"/>
        <rFont val="宋体"/>
        <charset val="134"/>
      </rPr>
      <t>亩，总建筑面积约</t>
    </r>
    <r>
      <rPr>
        <sz val="16"/>
        <rFont val="Times New Roman"/>
        <charset val="134"/>
      </rPr>
      <t>17.3</t>
    </r>
    <r>
      <rPr>
        <sz val="16"/>
        <rFont val="宋体"/>
        <charset val="134"/>
      </rPr>
      <t>万平方米，其中：地上总建筑面积约</t>
    </r>
    <r>
      <rPr>
        <sz val="16"/>
        <rFont val="Times New Roman"/>
        <charset val="134"/>
      </rPr>
      <t>12.1</t>
    </r>
    <r>
      <rPr>
        <sz val="16"/>
        <rFont val="宋体"/>
        <charset val="134"/>
      </rPr>
      <t>万平方米，地下总建筑面积约</t>
    </r>
    <r>
      <rPr>
        <sz val="16"/>
        <rFont val="Times New Roman"/>
        <charset val="134"/>
      </rPr>
      <t>5.2</t>
    </r>
    <r>
      <rPr>
        <sz val="16"/>
        <rFont val="宋体"/>
        <charset val="134"/>
      </rPr>
      <t>万平方米；拟建新建住宅楼、商业办公楼及地下车库。</t>
    </r>
  </si>
  <si>
    <t>46</t>
  </si>
  <si>
    <r>
      <rPr>
        <sz val="16"/>
        <rFont val="宋体"/>
        <charset val="134"/>
      </rPr>
      <t>西安中梁鎏金雲玺住宅项目</t>
    </r>
  </si>
  <si>
    <r>
      <rPr>
        <sz val="16"/>
        <rFont val="宋体"/>
        <charset val="134"/>
      </rPr>
      <t>项目占地约</t>
    </r>
    <r>
      <rPr>
        <sz val="16"/>
        <rFont val="Times New Roman"/>
        <charset val="134"/>
      </rPr>
      <t>54.5</t>
    </r>
    <r>
      <rPr>
        <sz val="16"/>
        <rFont val="宋体"/>
        <charset val="134"/>
      </rPr>
      <t>亩，拟规划建设用地性质为二类居住用地，建筑使用性质为住宅建筑，容积率大于等于</t>
    </r>
    <r>
      <rPr>
        <sz val="16"/>
        <rFont val="Times New Roman"/>
        <charset val="134"/>
      </rPr>
      <t>2.0</t>
    </r>
    <r>
      <rPr>
        <sz val="16"/>
        <rFont val="宋体"/>
        <charset val="134"/>
      </rPr>
      <t>，小于等于</t>
    </r>
    <r>
      <rPr>
        <sz val="16"/>
        <rFont val="Times New Roman"/>
        <charset val="134"/>
      </rPr>
      <t>2.5</t>
    </r>
    <r>
      <rPr>
        <sz val="16"/>
        <rFont val="宋体"/>
        <charset val="134"/>
      </rPr>
      <t>。建筑密度小于等于</t>
    </r>
    <r>
      <rPr>
        <sz val="16"/>
        <rFont val="Times New Roman"/>
        <charset val="134"/>
      </rPr>
      <t>20%</t>
    </r>
    <r>
      <rPr>
        <sz val="16"/>
        <rFont val="宋体"/>
        <charset val="134"/>
      </rPr>
      <t>。绿地率大于等于</t>
    </r>
    <r>
      <rPr>
        <sz val="16"/>
        <rFont val="Times New Roman"/>
        <charset val="134"/>
      </rPr>
      <t>35%</t>
    </r>
    <r>
      <rPr>
        <sz val="16"/>
        <rFont val="宋体"/>
        <charset val="134"/>
      </rPr>
      <t>。</t>
    </r>
  </si>
  <si>
    <r>
      <rPr>
        <sz val="16"/>
        <rFont val="宋体"/>
        <charset val="134"/>
      </rPr>
      <t>精装修施工</t>
    </r>
  </si>
  <si>
    <t>47</t>
  </si>
  <si>
    <r>
      <rPr>
        <sz val="16"/>
        <rFont val="宋体"/>
        <charset val="134"/>
      </rPr>
      <t>万科理想城</t>
    </r>
  </si>
  <si>
    <r>
      <rPr>
        <sz val="16"/>
        <rFont val="宋体"/>
        <charset val="134"/>
      </rPr>
      <t>盛浩立体城房地产开发有限公司</t>
    </r>
  </si>
  <si>
    <r>
      <rPr>
        <sz val="16"/>
        <rFont val="宋体"/>
        <charset val="134"/>
      </rPr>
      <t>项目占地</t>
    </r>
    <r>
      <rPr>
        <sz val="16"/>
        <rFont val="Times New Roman"/>
        <charset val="134"/>
      </rPr>
      <t>69</t>
    </r>
    <r>
      <rPr>
        <sz val="16"/>
        <rFont val="宋体"/>
        <charset val="134"/>
      </rPr>
      <t>亩，主要建设住宅及相关配套设施。</t>
    </r>
  </si>
  <si>
    <t>48</t>
  </si>
  <si>
    <r>
      <rPr>
        <sz val="16"/>
        <rFont val="宋体"/>
        <charset val="134"/>
      </rPr>
      <t>云和悦小区</t>
    </r>
  </si>
  <si>
    <r>
      <rPr>
        <sz val="16"/>
        <rFont val="宋体"/>
        <charset val="134"/>
      </rPr>
      <t>项目占地</t>
    </r>
    <r>
      <rPr>
        <sz val="16"/>
        <rFont val="Times New Roman"/>
        <charset val="134"/>
      </rPr>
      <t>61.7</t>
    </r>
    <r>
      <rPr>
        <sz val="16"/>
        <rFont val="宋体"/>
        <charset val="134"/>
      </rPr>
      <t>亩。主要建设内容包括商业、住宅、社区服务中心、老年活动中心、广场、停车场等相关配套设施。</t>
    </r>
  </si>
  <si>
    <t>49</t>
  </si>
  <si>
    <r>
      <rPr>
        <sz val="16"/>
        <rFont val="宋体"/>
        <charset val="134"/>
      </rPr>
      <t>泾河</t>
    </r>
    <r>
      <rPr>
        <sz val="16"/>
        <rFont val="Times New Roman"/>
        <charset val="134"/>
      </rPr>
      <t>·</t>
    </r>
    <r>
      <rPr>
        <sz val="16"/>
        <rFont val="宋体"/>
        <charset val="134"/>
      </rPr>
      <t>桂雨听澜</t>
    </r>
  </si>
  <si>
    <r>
      <rPr>
        <sz val="16"/>
        <rFont val="宋体"/>
        <charset val="134"/>
      </rPr>
      <t>项目占地约</t>
    </r>
    <r>
      <rPr>
        <sz val="16"/>
        <rFont val="Times New Roman"/>
        <charset val="134"/>
      </rPr>
      <t>55</t>
    </r>
    <r>
      <rPr>
        <sz val="16"/>
        <rFont val="宋体"/>
        <charset val="134"/>
      </rPr>
      <t>亩，规划总建筑面积约</t>
    </r>
    <r>
      <rPr>
        <sz val="16"/>
        <rFont val="Times New Roman"/>
        <charset val="134"/>
      </rPr>
      <t>14</t>
    </r>
    <r>
      <rPr>
        <sz val="16"/>
        <rFont val="宋体"/>
        <charset val="134"/>
      </rPr>
      <t>万平方米，主要建设多层、高层住宅及商业配套设施等。</t>
    </r>
  </si>
  <si>
    <r>
      <rPr>
        <sz val="16"/>
        <rFont val="宋体"/>
        <charset val="134"/>
      </rPr>
      <t>主体结构封顶，外墙保温完成</t>
    </r>
    <r>
      <rPr>
        <sz val="16"/>
        <rFont val="Times New Roman"/>
        <charset val="134"/>
      </rPr>
      <t>80%</t>
    </r>
    <r>
      <rPr>
        <sz val="16"/>
        <rFont val="宋体"/>
        <charset val="134"/>
      </rPr>
      <t>，砌体施工完成</t>
    </r>
  </si>
  <si>
    <t>50</t>
  </si>
  <si>
    <r>
      <rPr>
        <sz val="16"/>
        <rFont val="宋体"/>
        <charset val="134"/>
      </rPr>
      <t>林凯</t>
    </r>
    <r>
      <rPr>
        <sz val="16"/>
        <rFont val="Times New Roman"/>
        <charset val="134"/>
      </rPr>
      <t>·</t>
    </r>
    <r>
      <rPr>
        <sz val="16"/>
        <rFont val="宋体"/>
        <charset val="134"/>
      </rPr>
      <t>沣河湾（南区）住宅项目</t>
    </r>
  </si>
  <si>
    <r>
      <rPr>
        <sz val="16"/>
        <rFont val="宋体"/>
        <charset val="134"/>
      </rPr>
      <t>陕西汉文置业有限责任公司</t>
    </r>
  </si>
  <si>
    <r>
      <rPr>
        <sz val="16"/>
        <rFont val="宋体"/>
        <charset val="134"/>
      </rPr>
      <t>项目占地</t>
    </r>
    <r>
      <rPr>
        <sz val="16"/>
        <rFont val="Times New Roman"/>
        <charset val="134"/>
      </rPr>
      <t>165</t>
    </r>
    <r>
      <rPr>
        <sz val="16"/>
        <rFont val="宋体"/>
        <charset val="134"/>
      </rPr>
      <t>亩，共计</t>
    </r>
    <r>
      <rPr>
        <sz val="16"/>
        <rFont val="Times New Roman"/>
        <charset val="134"/>
      </rPr>
      <t>23</t>
    </r>
    <r>
      <rPr>
        <sz val="16"/>
        <rFont val="宋体"/>
        <charset val="134"/>
      </rPr>
      <t>栋建筑单体，住宅地块面积</t>
    </r>
    <r>
      <rPr>
        <sz val="16"/>
        <rFont val="Times New Roman"/>
        <charset val="134"/>
      </rPr>
      <t>21.4</t>
    </r>
    <r>
      <rPr>
        <sz val="16"/>
        <rFont val="宋体"/>
        <charset val="134"/>
      </rPr>
      <t>万平方米，商用面积</t>
    </r>
    <r>
      <rPr>
        <sz val="16"/>
        <rFont val="Times New Roman"/>
        <charset val="134"/>
      </rPr>
      <t>0.8</t>
    </r>
    <r>
      <rPr>
        <sz val="16"/>
        <rFont val="宋体"/>
        <charset val="134"/>
      </rPr>
      <t>平方米。总建筑面积</t>
    </r>
    <r>
      <rPr>
        <sz val="16"/>
        <rFont val="Times New Roman"/>
        <charset val="134"/>
      </rPr>
      <t>33.7</t>
    </r>
    <r>
      <rPr>
        <sz val="16"/>
        <rFont val="宋体"/>
        <charset val="134"/>
      </rPr>
      <t>万平方米，其中地上</t>
    </r>
    <r>
      <rPr>
        <sz val="16"/>
        <rFont val="Times New Roman"/>
        <charset val="134"/>
      </rPr>
      <t>22.9</t>
    </r>
    <r>
      <rPr>
        <sz val="16"/>
        <rFont val="宋体"/>
        <charset val="134"/>
      </rPr>
      <t>万平方米，地下</t>
    </r>
    <r>
      <rPr>
        <sz val="16"/>
        <rFont val="Times New Roman"/>
        <charset val="134"/>
      </rPr>
      <t>10.8</t>
    </r>
    <r>
      <rPr>
        <sz val="16"/>
        <rFont val="宋体"/>
        <charset val="134"/>
      </rPr>
      <t>万平方米，容积率</t>
    </r>
    <r>
      <rPr>
        <sz val="16"/>
        <rFont val="Times New Roman"/>
        <charset val="134"/>
      </rPr>
      <t>2.07</t>
    </r>
    <r>
      <rPr>
        <sz val="16"/>
        <rFont val="宋体"/>
        <charset val="134"/>
      </rPr>
      <t>，建筑密度</t>
    </r>
    <r>
      <rPr>
        <sz val="16"/>
        <rFont val="Times New Roman"/>
        <charset val="134"/>
      </rPr>
      <t>13.79</t>
    </r>
    <r>
      <rPr>
        <sz val="16"/>
        <rFont val="宋体"/>
        <charset val="134"/>
      </rPr>
      <t>。主要建设商品住宅和商业等。</t>
    </r>
  </si>
  <si>
    <r>
      <rPr>
        <sz val="16"/>
        <rFont val="宋体"/>
        <charset val="134"/>
      </rPr>
      <t>一期工程主体结构全部封顶</t>
    </r>
  </si>
  <si>
    <t>51</t>
  </si>
  <si>
    <r>
      <rPr>
        <sz val="16"/>
        <rFont val="宋体"/>
        <charset val="134"/>
      </rPr>
      <t>湖城印象</t>
    </r>
    <r>
      <rPr>
        <sz val="16"/>
        <rFont val="Times New Roman"/>
        <charset val="134"/>
      </rPr>
      <t xml:space="preserve">
</t>
    </r>
    <r>
      <rPr>
        <sz val="16"/>
        <rFont val="宋体"/>
        <charset val="134"/>
      </rPr>
      <t>熙岸</t>
    </r>
  </si>
  <si>
    <r>
      <rPr>
        <sz val="16"/>
        <rFont val="宋体"/>
        <charset val="134"/>
      </rPr>
      <t>项目占地约</t>
    </r>
    <r>
      <rPr>
        <sz val="16"/>
        <rFont val="Times New Roman"/>
        <charset val="134"/>
      </rPr>
      <t>99</t>
    </r>
    <r>
      <rPr>
        <sz val="16"/>
        <rFont val="宋体"/>
        <charset val="134"/>
      </rPr>
      <t>亩，总建筑面积约</t>
    </r>
    <r>
      <rPr>
        <sz val="16"/>
        <rFont val="Times New Roman"/>
        <charset val="134"/>
      </rPr>
      <t>17</t>
    </r>
    <r>
      <rPr>
        <sz val="16"/>
        <rFont val="宋体"/>
        <charset val="134"/>
      </rPr>
      <t>万平方米，总投资约</t>
    </r>
    <r>
      <rPr>
        <sz val="16"/>
        <rFont val="Times New Roman"/>
        <charset val="134"/>
      </rPr>
      <t>12.5</t>
    </r>
    <r>
      <rPr>
        <sz val="16"/>
        <rFont val="宋体"/>
        <charset val="134"/>
      </rPr>
      <t>亿元。共计</t>
    </r>
    <r>
      <rPr>
        <sz val="16"/>
        <rFont val="Times New Roman"/>
        <charset val="134"/>
      </rPr>
      <t>608</t>
    </r>
    <r>
      <rPr>
        <sz val="16"/>
        <rFont val="宋体"/>
        <charset val="134"/>
      </rPr>
      <t>套，主要建设内容包含高层、多层住宅，商业，地下车库、室外工程及地块内其他相关配套设施等。</t>
    </r>
  </si>
  <si>
    <r>
      <rPr>
        <sz val="16"/>
        <rFont val="宋体"/>
        <charset val="134"/>
      </rPr>
      <t>二标段</t>
    </r>
    <r>
      <rPr>
        <sz val="16"/>
        <rFont val="Times New Roman"/>
        <charset val="134"/>
      </rPr>
      <t>5-20#</t>
    </r>
    <r>
      <rPr>
        <sz val="16"/>
        <rFont val="宋体"/>
        <charset val="134"/>
      </rPr>
      <t>楼室内装饰装修完成，室外工程完成</t>
    </r>
    <r>
      <rPr>
        <sz val="16"/>
        <rFont val="Times New Roman"/>
        <charset val="134"/>
      </rPr>
      <t>50%</t>
    </r>
  </si>
  <si>
    <t>52</t>
  </si>
  <si>
    <r>
      <rPr>
        <sz val="16"/>
        <rFont val="宋体"/>
        <charset val="134"/>
      </rPr>
      <t>星皓</t>
    </r>
    <r>
      <rPr>
        <sz val="16"/>
        <rFont val="Times New Roman"/>
        <charset val="134"/>
      </rPr>
      <t>·</t>
    </r>
    <r>
      <rPr>
        <sz val="16"/>
        <rFont val="宋体"/>
        <charset val="134"/>
      </rPr>
      <t>和悦一期</t>
    </r>
  </si>
  <si>
    <r>
      <rPr>
        <sz val="16"/>
        <rFont val="宋体"/>
        <charset val="134"/>
      </rPr>
      <t>项目占地约</t>
    </r>
    <r>
      <rPr>
        <sz val="16"/>
        <rFont val="Times New Roman"/>
        <charset val="134"/>
      </rPr>
      <t>84.3</t>
    </r>
    <r>
      <rPr>
        <sz val="16"/>
        <rFont val="宋体"/>
        <charset val="134"/>
      </rPr>
      <t>亩，总建筑面积约</t>
    </r>
    <r>
      <rPr>
        <sz val="16"/>
        <rFont val="Times New Roman"/>
        <charset val="134"/>
      </rPr>
      <t>17.2</t>
    </r>
    <r>
      <rPr>
        <sz val="16"/>
        <rFont val="宋体"/>
        <charset val="134"/>
      </rPr>
      <t>万平方米，由高层住宅、幼儿园、商业、物业用房、公共服务配套、地下车库、地下人防设施等功能组成。</t>
    </r>
  </si>
  <si>
    <t>53</t>
  </si>
  <si>
    <r>
      <rPr>
        <sz val="16"/>
        <rFont val="宋体"/>
        <charset val="134"/>
      </rPr>
      <t>学府郡</t>
    </r>
  </si>
  <si>
    <r>
      <rPr>
        <sz val="16"/>
        <rFont val="宋体"/>
        <charset val="134"/>
      </rPr>
      <t>西咸新区曲荣置业有限公司</t>
    </r>
  </si>
  <si>
    <r>
      <rPr>
        <sz val="16"/>
        <rFont val="宋体"/>
        <charset val="134"/>
      </rPr>
      <t>占地</t>
    </r>
    <r>
      <rPr>
        <sz val="16"/>
        <rFont val="Times New Roman"/>
        <charset val="134"/>
      </rPr>
      <t>54</t>
    </r>
    <r>
      <rPr>
        <sz val="16"/>
        <rFont val="宋体"/>
        <charset val="134"/>
      </rPr>
      <t>亩，</t>
    </r>
    <r>
      <rPr>
        <sz val="16"/>
        <rFont val="Times New Roman"/>
        <charset val="134"/>
      </rPr>
      <t>8</t>
    </r>
    <r>
      <rPr>
        <sz val="16"/>
        <rFont val="宋体"/>
        <charset val="134"/>
      </rPr>
      <t>栋高层，</t>
    </r>
    <r>
      <rPr>
        <sz val="16"/>
        <rFont val="Times New Roman"/>
        <charset val="134"/>
      </rPr>
      <t>2</t>
    </r>
    <r>
      <rPr>
        <sz val="16"/>
        <rFont val="宋体"/>
        <charset val="134"/>
      </rPr>
      <t>栋低层，总户数</t>
    </r>
    <r>
      <rPr>
        <sz val="16"/>
        <rFont val="Times New Roman"/>
        <charset val="134"/>
      </rPr>
      <t>700</t>
    </r>
    <r>
      <rPr>
        <sz val="16"/>
        <rFont val="宋体"/>
        <charset val="134"/>
      </rPr>
      <t>户，总建筑面积</t>
    </r>
    <r>
      <rPr>
        <sz val="16"/>
        <rFont val="Times New Roman"/>
        <charset val="134"/>
      </rPr>
      <t>13.67</t>
    </r>
    <r>
      <rPr>
        <sz val="16"/>
        <rFont val="宋体"/>
        <charset val="134"/>
      </rPr>
      <t>万平方米。</t>
    </r>
  </si>
  <si>
    <r>
      <rPr>
        <sz val="16"/>
        <rFont val="宋体"/>
        <charset val="134"/>
      </rPr>
      <t>学府郡项目一期</t>
    </r>
    <r>
      <rPr>
        <sz val="16"/>
        <rFont val="Times New Roman"/>
        <charset val="134"/>
      </rPr>
      <t>1</t>
    </r>
    <r>
      <rPr>
        <sz val="16"/>
        <rFont val="宋体"/>
        <charset val="134"/>
      </rPr>
      <t>、</t>
    </r>
    <r>
      <rPr>
        <sz val="16"/>
        <rFont val="Times New Roman"/>
        <charset val="134"/>
      </rPr>
      <t>2</t>
    </r>
    <r>
      <rPr>
        <sz val="16"/>
        <rFont val="宋体"/>
        <charset val="134"/>
      </rPr>
      <t>、</t>
    </r>
    <r>
      <rPr>
        <sz val="16"/>
        <rFont val="Times New Roman"/>
        <charset val="134"/>
      </rPr>
      <t>3</t>
    </r>
    <r>
      <rPr>
        <sz val="16"/>
        <rFont val="宋体"/>
        <charset val="134"/>
      </rPr>
      <t>号楼全部完成，</t>
    </r>
    <r>
      <rPr>
        <sz val="16"/>
        <rFont val="Times New Roman"/>
        <charset val="134"/>
      </rPr>
      <t>5</t>
    </r>
    <r>
      <rPr>
        <sz val="16"/>
        <rFont val="宋体"/>
        <charset val="134"/>
      </rPr>
      <t>、</t>
    </r>
    <r>
      <rPr>
        <sz val="16"/>
        <rFont val="Times New Roman"/>
        <charset val="134"/>
      </rPr>
      <t>6</t>
    </r>
    <r>
      <rPr>
        <sz val="16"/>
        <rFont val="宋体"/>
        <charset val="134"/>
      </rPr>
      <t>、</t>
    </r>
    <r>
      <rPr>
        <sz val="16"/>
        <rFont val="Times New Roman"/>
        <charset val="134"/>
      </rPr>
      <t>9</t>
    </r>
    <r>
      <rPr>
        <sz val="16"/>
        <rFont val="宋体"/>
        <charset val="134"/>
      </rPr>
      <t>号楼主体完成</t>
    </r>
  </si>
  <si>
    <t>54</t>
  </si>
  <si>
    <r>
      <rPr>
        <sz val="16"/>
        <rFont val="宋体"/>
        <charset val="134"/>
      </rPr>
      <t>景粼玖序小区项目</t>
    </r>
  </si>
  <si>
    <r>
      <rPr>
        <sz val="16"/>
        <rFont val="宋体"/>
        <charset val="134"/>
      </rPr>
      <t>陕西沣景丽辉置业有限公司</t>
    </r>
  </si>
  <si>
    <r>
      <rPr>
        <sz val="16"/>
        <rFont val="宋体"/>
        <charset val="134"/>
      </rPr>
      <t>项目占地约</t>
    </r>
    <r>
      <rPr>
        <sz val="16"/>
        <rFont val="Times New Roman"/>
        <charset val="134"/>
      </rPr>
      <t>80</t>
    </r>
    <r>
      <rPr>
        <sz val="16"/>
        <rFont val="宋体"/>
        <charset val="134"/>
      </rPr>
      <t>亩，总建筑面积</t>
    </r>
    <r>
      <rPr>
        <sz val="16"/>
        <rFont val="Times New Roman"/>
        <charset val="134"/>
      </rPr>
      <t>20.6</t>
    </r>
    <r>
      <rPr>
        <sz val="16"/>
        <rFont val="宋体"/>
        <charset val="134"/>
      </rPr>
      <t>万平方米</t>
    </r>
    <r>
      <rPr>
        <sz val="16"/>
        <rFont val="Times New Roman"/>
        <charset val="134"/>
      </rPr>
      <t>,</t>
    </r>
    <r>
      <rPr>
        <sz val="16"/>
        <rFont val="宋体"/>
        <charset val="134"/>
      </rPr>
      <t>主要建设住宅。</t>
    </r>
  </si>
  <si>
    <t>55</t>
  </si>
  <si>
    <r>
      <rPr>
        <sz val="16"/>
        <rFont val="宋体"/>
        <charset val="134"/>
      </rPr>
      <t>中天珺玺二期住宅项目</t>
    </r>
  </si>
  <si>
    <r>
      <rPr>
        <sz val="16"/>
        <rFont val="宋体"/>
        <charset val="134"/>
      </rPr>
      <t>主要建设</t>
    </r>
    <r>
      <rPr>
        <sz val="16"/>
        <rFont val="Times New Roman"/>
        <charset val="134"/>
      </rPr>
      <t>11</t>
    </r>
    <r>
      <rPr>
        <sz val="16"/>
        <rFont val="宋体"/>
        <charset val="134"/>
      </rPr>
      <t>栋建筑单体，其中：</t>
    </r>
    <r>
      <rPr>
        <sz val="16"/>
        <rFont val="Times New Roman"/>
        <charset val="134"/>
      </rPr>
      <t>7</t>
    </r>
    <r>
      <rPr>
        <sz val="16"/>
        <rFont val="宋体"/>
        <charset val="134"/>
      </rPr>
      <t>栋住宅，</t>
    </r>
    <r>
      <rPr>
        <sz val="16"/>
        <rFont val="Times New Roman"/>
        <charset val="134"/>
      </rPr>
      <t>4</t>
    </r>
    <r>
      <rPr>
        <sz val="16"/>
        <rFont val="宋体"/>
        <charset val="134"/>
      </rPr>
      <t>栋商业。</t>
    </r>
  </si>
  <si>
    <t>56</t>
  </si>
  <si>
    <r>
      <rPr>
        <sz val="16"/>
        <rFont val="宋体"/>
        <charset val="134"/>
      </rPr>
      <t>理想臻府</t>
    </r>
    <r>
      <rPr>
        <sz val="16"/>
        <rFont val="Times New Roman"/>
        <charset val="134"/>
      </rPr>
      <t xml:space="preserve">
</t>
    </r>
    <r>
      <rPr>
        <sz val="16"/>
        <rFont val="宋体"/>
        <charset val="134"/>
      </rPr>
      <t>项目</t>
    </r>
  </si>
  <si>
    <r>
      <rPr>
        <sz val="16"/>
        <rFont val="宋体"/>
        <charset val="134"/>
      </rPr>
      <t>项目包括一、二期，其中一期总建筑面积</t>
    </r>
    <r>
      <rPr>
        <sz val="16"/>
        <rFont val="Times New Roman"/>
        <charset val="134"/>
      </rPr>
      <t>11.1</t>
    </r>
    <r>
      <rPr>
        <sz val="16"/>
        <rFont val="宋体"/>
        <charset val="134"/>
      </rPr>
      <t>万平方米，建设住宅，含幼儿园、社区活动用房、商业配套等。二期总建筑面积</t>
    </r>
    <r>
      <rPr>
        <sz val="16"/>
        <rFont val="Times New Roman"/>
        <charset val="134"/>
      </rPr>
      <t>5.1</t>
    </r>
    <r>
      <rPr>
        <sz val="16"/>
        <rFont val="宋体"/>
        <charset val="134"/>
      </rPr>
      <t>万平方米，建设住宅和商业配套。</t>
    </r>
  </si>
  <si>
    <r>
      <rPr>
        <sz val="16"/>
        <rFont val="宋体"/>
        <charset val="134"/>
      </rPr>
      <t>主体封顶，二次结构施工</t>
    </r>
  </si>
  <si>
    <t>57</t>
  </si>
  <si>
    <r>
      <rPr>
        <sz val="16"/>
        <rFont val="宋体"/>
        <charset val="134"/>
      </rPr>
      <t>崇文朗樾</t>
    </r>
  </si>
  <si>
    <r>
      <rPr>
        <sz val="16"/>
        <rFont val="宋体"/>
        <charset val="134"/>
      </rPr>
      <t>陕西秦龙绿景置业有限公司</t>
    </r>
  </si>
  <si>
    <r>
      <rPr>
        <sz val="16"/>
        <rFont val="宋体"/>
        <charset val="134"/>
      </rPr>
      <t>总建筑面积</t>
    </r>
    <r>
      <rPr>
        <sz val="16"/>
        <rFont val="Times New Roman"/>
        <charset val="134"/>
      </rPr>
      <t>15.6</t>
    </r>
    <r>
      <rPr>
        <sz val="16"/>
        <rFont val="宋体"/>
        <charset val="134"/>
      </rPr>
      <t>万平米，地下二层，地上</t>
    </r>
    <r>
      <rPr>
        <sz val="16"/>
        <rFont val="Times New Roman"/>
        <charset val="134"/>
      </rPr>
      <t>16-24</t>
    </r>
    <r>
      <rPr>
        <sz val="16"/>
        <rFont val="宋体"/>
        <charset val="134"/>
      </rPr>
      <t>层，共</t>
    </r>
    <r>
      <rPr>
        <sz val="16"/>
        <rFont val="Times New Roman"/>
        <charset val="134"/>
      </rPr>
      <t>11</t>
    </r>
    <r>
      <rPr>
        <sz val="16"/>
        <rFont val="宋体"/>
        <charset val="134"/>
      </rPr>
      <t>栋</t>
    </r>
    <r>
      <rPr>
        <sz val="16"/>
        <rFont val="Times New Roman"/>
        <charset val="134"/>
      </rPr>
      <t>884</t>
    </r>
    <r>
      <rPr>
        <sz val="16"/>
        <rFont val="宋体"/>
        <charset val="134"/>
      </rPr>
      <t>户住宅。</t>
    </r>
  </si>
  <si>
    <r>
      <rPr>
        <sz val="16"/>
        <rFont val="Times New Roman"/>
        <charset val="134"/>
      </rPr>
      <t>1-11</t>
    </r>
    <r>
      <rPr>
        <sz val="16"/>
        <rFont val="宋体"/>
        <charset val="134"/>
      </rPr>
      <t>号楼主体及二构件、外立面门窗全部施工完成；车库结构全部施工完成</t>
    </r>
  </si>
  <si>
    <t>58</t>
  </si>
  <si>
    <r>
      <rPr>
        <sz val="16"/>
        <rFont val="宋体"/>
        <charset val="134"/>
      </rPr>
      <t>秦汉樾园（住宅）</t>
    </r>
  </si>
  <si>
    <r>
      <rPr>
        <sz val="16"/>
        <rFont val="宋体"/>
        <charset val="134"/>
      </rPr>
      <t>秦汉新城开发集团建设有限责任公司</t>
    </r>
  </si>
  <si>
    <r>
      <rPr>
        <sz val="16"/>
        <rFont val="宋体"/>
        <charset val="134"/>
      </rPr>
      <t>项目主要为西咸新区人民医院建设配套住宅项目。</t>
    </r>
  </si>
  <si>
    <t>59</t>
  </si>
  <si>
    <r>
      <rPr>
        <sz val="16"/>
        <rFont val="宋体"/>
        <charset val="134"/>
      </rPr>
      <t>中国铁建创域城项目</t>
    </r>
  </si>
  <si>
    <r>
      <rPr>
        <sz val="16"/>
        <rFont val="宋体"/>
        <charset val="134"/>
      </rPr>
      <t>西安弘铁房地产开发有限公司</t>
    </r>
  </si>
  <si>
    <r>
      <rPr>
        <sz val="16"/>
        <rFont val="宋体"/>
        <charset val="134"/>
      </rPr>
      <t>项目拟建办公大楼</t>
    </r>
    <r>
      <rPr>
        <sz val="16"/>
        <rFont val="Times New Roman"/>
        <charset val="134"/>
      </rPr>
      <t>1</t>
    </r>
    <r>
      <rPr>
        <sz val="16"/>
        <rFont val="宋体"/>
        <charset val="134"/>
      </rPr>
      <t>栋，住宅</t>
    </r>
    <r>
      <rPr>
        <sz val="16"/>
        <rFont val="Times New Roman"/>
        <charset val="134"/>
      </rPr>
      <t>8</t>
    </r>
    <r>
      <rPr>
        <sz val="16"/>
        <rFont val="宋体"/>
        <charset val="134"/>
      </rPr>
      <t>栋。计划建筑总面积</t>
    </r>
    <r>
      <rPr>
        <sz val="16"/>
        <rFont val="Times New Roman"/>
        <charset val="134"/>
      </rPr>
      <t>14.7</t>
    </r>
    <r>
      <rPr>
        <sz val="16"/>
        <rFont val="宋体"/>
        <charset val="134"/>
      </rPr>
      <t>万平方米，其中办公楼建筑面积</t>
    </r>
    <r>
      <rPr>
        <sz val="16"/>
        <rFont val="Times New Roman"/>
        <charset val="134"/>
      </rPr>
      <t>2.3</t>
    </r>
    <r>
      <rPr>
        <sz val="16"/>
        <rFont val="宋体"/>
        <charset val="134"/>
      </rPr>
      <t>万平方米，住宅及配套建筑面积</t>
    </r>
    <r>
      <rPr>
        <sz val="16"/>
        <rFont val="Times New Roman"/>
        <charset val="134"/>
      </rPr>
      <t>7.3</t>
    </r>
    <r>
      <rPr>
        <sz val="16"/>
        <rFont val="宋体"/>
        <charset val="134"/>
      </rPr>
      <t>万平方米，地下建筑面积</t>
    </r>
    <r>
      <rPr>
        <sz val="16"/>
        <rFont val="Times New Roman"/>
        <charset val="134"/>
      </rPr>
      <t>4.9</t>
    </r>
    <r>
      <rPr>
        <sz val="16"/>
        <rFont val="宋体"/>
        <charset val="134"/>
      </rPr>
      <t>万平方米，共计建设住宅</t>
    </r>
    <r>
      <rPr>
        <sz val="16"/>
        <rFont val="Times New Roman"/>
        <charset val="134"/>
      </rPr>
      <t>550</t>
    </r>
    <r>
      <rPr>
        <sz val="16"/>
        <rFont val="宋体"/>
        <charset val="134"/>
      </rPr>
      <t>户，车位</t>
    </r>
    <r>
      <rPr>
        <sz val="16"/>
        <rFont val="Times New Roman"/>
        <charset val="134"/>
      </rPr>
      <t>1283</t>
    </r>
    <r>
      <rPr>
        <sz val="16"/>
        <rFont val="宋体"/>
        <charset val="134"/>
      </rPr>
      <t>个，配套商业</t>
    </r>
    <r>
      <rPr>
        <sz val="16"/>
        <rFont val="Times New Roman"/>
        <charset val="134"/>
      </rPr>
      <t>0.9</t>
    </r>
    <r>
      <rPr>
        <sz val="16"/>
        <rFont val="宋体"/>
        <charset val="134"/>
      </rPr>
      <t>万平方米。</t>
    </r>
  </si>
  <si>
    <r>
      <rPr>
        <sz val="16"/>
        <rFont val="宋体"/>
        <charset val="134"/>
      </rPr>
      <t>部分内部精装修</t>
    </r>
  </si>
  <si>
    <t>60</t>
  </si>
  <si>
    <r>
      <rPr>
        <sz val="16"/>
        <rFont val="宋体"/>
        <charset val="134"/>
      </rPr>
      <t>陕建沣渭壹号院</t>
    </r>
  </si>
  <si>
    <r>
      <rPr>
        <sz val="16"/>
        <rFont val="宋体"/>
        <charset val="134"/>
      </rPr>
      <t>项目占地约</t>
    </r>
    <r>
      <rPr>
        <sz val="16"/>
        <rFont val="Times New Roman"/>
        <charset val="134"/>
      </rPr>
      <t>32</t>
    </r>
    <r>
      <rPr>
        <sz val="16"/>
        <rFont val="宋体"/>
        <charset val="134"/>
      </rPr>
      <t>亩，共计</t>
    </r>
    <r>
      <rPr>
        <sz val="16"/>
        <rFont val="Times New Roman"/>
        <charset val="134"/>
      </rPr>
      <t>12</t>
    </r>
    <r>
      <rPr>
        <sz val="16"/>
        <rFont val="宋体"/>
        <charset val="134"/>
      </rPr>
      <t>栋建筑单体，主要建设商业住宅，总建筑面积约为</t>
    </r>
    <r>
      <rPr>
        <sz val="16"/>
        <rFont val="Times New Roman"/>
        <charset val="134"/>
      </rPr>
      <t xml:space="preserve"> 8.4 </t>
    </r>
    <r>
      <rPr>
        <sz val="16"/>
        <rFont val="宋体"/>
        <charset val="134"/>
      </rPr>
      <t>万平方米，投资约</t>
    </r>
    <r>
      <rPr>
        <sz val="16"/>
        <rFont val="Times New Roman"/>
        <charset val="134"/>
      </rPr>
      <t xml:space="preserve"> 8 </t>
    </r>
    <r>
      <rPr>
        <sz val="16"/>
        <rFont val="宋体"/>
        <charset val="134"/>
      </rPr>
      <t>亿元，其中地上建筑面积</t>
    </r>
    <r>
      <rPr>
        <sz val="16"/>
        <rFont val="Times New Roman"/>
        <charset val="134"/>
      </rPr>
      <t xml:space="preserve"> 5.4 </t>
    </r>
    <r>
      <rPr>
        <sz val="16"/>
        <rFont val="宋体"/>
        <charset val="134"/>
      </rPr>
      <t>万平方米，地下建筑面积</t>
    </r>
    <r>
      <rPr>
        <sz val="16"/>
        <rFont val="Times New Roman"/>
        <charset val="134"/>
      </rPr>
      <t xml:space="preserve"> 3.1</t>
    </r>
    <r>
      <rPr>
        <sz val="16"/>
        <rFont val="宋体"/>
        <charset val="134"/>
      </rPr>
      <t>万平方米，包含</t>
    </r>
    <r>
      <rPr>
        <sz val="16"/>
        <rFont val="Times New Roman"/>
        <charset val="134"/>
      </rPr>
      <t xml:space="preserve"> 7 </t>
    </r>
    <r>
      <rPr>
        <sz val="16"/>
        <rFont val="宋体"/>
        <charset val="134"/>
      </rPr>
      <t>栋单体建筑，共计</t>
    </r>
    <r>
      <rPr>
        <sz val="16"/>
        <rFont val="Times New Roman"/>
        <charset val="134"/>
      </rPr>
      <t xml:space="preserve"> 287 </t>
    </r>
    <r>
      <rPr>
        <sz val="16"/>
        <rFont val="宋体"/>
        <charset val="134"/>
      </rPr>
      <t>户，容积率</t>
    </r>
    <r>
      <rPr>
        <sz val="16"/>
        <rFont val="Times New Roman"/>
        <charset val="134"/>
      </rPr>
      <t>2.5</t>
    </r>
    <r>
      <rPr>
        <sz val="16"/>
        <rFont val="宋体"/>
        <charset val="134"/>
      </rPr>
      <t>，绿地率</t>
    </r>
    <r>
      <rPr>
        <sz val="16"/>
        <rFont val="Times New Roman"/>
        <charset val="134"/>
      </rPr>
      <t>55</t>
    </r>
    <r>
      <rPr>
        <sz val="16"/>
        <rFont val="宋体"/>
        <charset val="134"/>
      </rPr>
      <t>％。</t>
    </r>
  </si>
  <si>
    <t>61</t>
  </si>
  <si>
    <r>
      <rPr>
        <sz val="16"/>
        <rFont val="宋体"/>
        <charset val="134"/>
      </rPr>
      <t>空港紫郡云英（一期）</t>
    </r>
  </si>
  <si>
    <r>
      <rPr>
        <sz val="16"/>
        <rFont val="宋体"/>
        <charset val="134"/>
      </rPr>
      <t>项目总建筑面积</t>
    </r>
    <r>
      <rPr>
        <sz val="16"/>
        <rFont val="Times New Roman"/>
        <charset val="134"/>
      </rPr>
      <t>20.96</t>
    </r>
    <r>
      <rPr>
        <sz val="16"/>
        <rFont val="宋体"/>
        <charset val="134"/>
      </rPr>
      <t>万平方米，主要建设：住宅、商业、综合服务用房、生活设施配套、地下车库等功能。</t>
    </r>
  </si>
  <si>
    <t>62</t>
  </si>
  <si>
    <r>
      <rPr>
        <sz val="16"/>
        <rFont val="宋体"/>
        <charset val="134"/>
      </rPr>
      <t>沣西逸园（三期）</t>
    </r>
    <r>
      <rPr>
        <sz val="16"/>
        <rFont val="Times New Roman"/>
        <charset val="134"/>
      </rPr>
      <t xml:space="preserve">
</t>
    </r>
    <r>
      <rPr>
        <sz val="16"/>
        <rFont val="宋体"/>
        <charset val="134"/>
      </rPr>
      <t>项目</t>
    </r>
  </si>
  <si>
    <r>
      <rPr>
        <sz val="16"/>
        <rFont val="宋体"/>
        <charset val="134"/>
      </rPr>
      <t>项目建筑面积约</t>
    </r>
    <r>
      <rPr>
        <sz val="16"/>
        <rFont val="Times New Roman"/>
        <charset val="134"/>
      </rPr>
      <t>7</t>
    </r>
    <r>
      <rPr>
        <sz val="16"/>
        <rFont val="宋体"/>
        <charset val="134"/>
      </rPr>
      <t>万平方米，共</t>
    </r>
    <r>
      <rPr>
        <sz val="16"/>
        <rFont val="Times New Roman"/>
        <charset val="134"/>
      </rPr>
      <t>11</t>
    </r>
    <r>
      <rPr>
        <sz val="16"/>
        <rFont val="宋体"/>
        <charset val="134"/>
      </rPr>
      <t>栋单体，总户数</t>
    </r>
    <r>
      <rPr>
        <sz val="16"/>
        <rFont val="Times New Roman"/>
        <charset val="134"/>
      </rPr>
      <t>182</t>
    </r>
    <r>
      <rPr>
        <sz val="16"/>
        <rFont val="宋体"/>
        <charset val="134"/>
      </rPr>
      <t>户。</t>
    </r>
  </si>
  <si>
    <r>
      <rPr>
        <sz val="16"/>
        <rFont val="宋体"/>
        <charset val="134"/>
      </rPr>
      <t>项目主体结构全部封顶，公区装修完成，外立面及门窗安装完成</t>
    </r>
  </si>
  <si>
    <t>63</t>
  </si>
  <si>
    <r>
      <rPr>
        <sz val="16"/>
        <rFont val="宋体"/>
        <charset val="134"/>
      </rPr>
      <t>中国西部科技创新港高端人才生活基地（</t>
    </r>
    <r>
      <rPr>
        <sz val="16"/>
        <rFont val="Times New Roman"/>
        <charset val="134"/>
      </rPr>
      <t>F1-07</t>
    </r>
    <r>
      <rPr>
        <sz val="16"/>
        <rFont val="宋体"/>
        <charset val="134"/>
      </rPr>
      <t>地块）悦邻湾项目</t>
    </r>
  </si>
  <si>
    <r>
      <rPr>
        <sz val="16"/>
        <rFont val="宋体"/>
        <charset val="134"/>
      </rPr>
      <t>西咸新区交大科技创新港实业有限公司</t>
    </r>
  </si>
  <si>
    <r>
      <rPr>
        <sz val="16"/>
        <rFont val="宋体"/>
        <charset val="134"/>
      </rPr>
      <t>总建筑面积</t>
    </r>
    <r>
      <rPr>
        <sz val="16"/>
        <rFont val="Times New Roman"/>
        <charset val="134"/>
      </rPr>
      <t>4</t>
    </r>
    <r>
      <rPr>
        <sz val="16"/>
        <rFont val="宋体"/>
        <charset val="134"/>
      </rPr>
      <t>万平方米，地上建筑面积</t>
    </r>
    <r>
      <rPr>
        <sz val="16"/>
        <rFont val="Times New Roman"/>
        <charset val="134"/>
      </rPr>
      <t>2</t>
    </r>
    <r>
      <rPr>
        <sz val="16"/>
        <rFont val="宋体"/>
        <charset val="134"/>
      </rPr>
      <t>万平方米。主要为商业建筑及复合办公建筑。</t>
    </r>
  </si>
  <si>
    <r>
      <rPr>
        <sz val="16"/>
        <rFont val="宋体"/>
        <charset val="134"/>
      </rPr>
      <t>完成精装修工程，室外工程施工</t>
    </r>
  </si>
  <si>
    <t>64</t>
  </si>
  <si>
    <r>
      <rPr>
        <sz val="16"/>
        <rFont val="宋体"/>
        <charset val="134"/>
      </rPr>
      <t>中国铁建长河天骄府</t>
    </r>
  </si>
  <si>
    <r>
      <rPr>
        <sz val="16"/>
        <rFont val="宋体"/>
        <charset val="134"/>
      </rPr>
      <t>西安凯盛达置业有限公司</t>
    </r>
  </si>
  <si>
    <r>
      <rPr>
        <sz val="16"/>
        <rFont val="宋体"/>
        <charset val="134"/>
      </rPr>
      <t>计划建设商品住宅楼计划建设商品住宅楼。</t>
    </r>
  </si>
  <si>
    <t>65</t>
  </si>
  <si>
    <r>
      <rPr>
        <sz val="16"/>
        <rFont val="宋体"/>
        <charset val="134"/>
      </rPr>
      <t>交控富力尚悦居</t>
    </r>
  </si>
  <si>
    <r>
      <rPr>
        <sz val="16"/>
        <rFont val="宋体"/>
        <charset val="134"/>
      </rPr>
      <t>陕西通宇置业有限公司</t>
    </r>
  </si>
  <si>
    <r>
      <rPr>
        <sz val="16"/>
        <rFont val="宋体"/>
        <charset val="134"/>
      </rPr>
      <t>项目占地</t>
    </r>
    <r>
      <rPr>
        <sz val="16"/>
        <rFont val="Times New Roman"/>
        <charset val="134"/>
      </rPr>
      <t>148</t>
    </r>
    <r>
      <rPr>
        <sz val="16"/>
        <rFont val="宋体"/>
        <charset val="134"/>
      </rPr>
      <t>亩，共有</t>
    </r>
    <r>
      <rPr>
        <sz val="16"/>
        <rFont val="Times New Roman"/>
        <charset val="134"/>
      </rPr>
      <t>21</t>
    </r>
    <r>
      <rPr>
        <sz val="16"/>
        <rFont val="宋体"/>
        <charset val="134"/>
      </rPr>
      <t>栋住宅楼和部分商业及两层地下车库。项目总建筑面积</t>
    </r>
    <r>
      <rPr>
        <sz val="16"/>
        <rFont val="Times New Roman"/>
        <charset val="134"/>
      </rPr>
      <t>38.7</t>
    </r>
    <r>
      <rPr>
        <sz val="16"/>
        <rFont val="宋体"/>
        <charset val="134"/>
      </rPr>
      <t>万平方米，其中地上</t>
    </r>
    <r>
      <rPr>
        <sz val="16"/>
        <rFont val="Times New Roman"/>
        <charset val="134"/>
      </rPr>
      <t>26.5</t>
    </r>
    <r>
      <rPr>
        <sz val="16"/>
        <rFont val="宋体"/>
        <charset val="134"/>
      </rPr>
      <t>万平方米，地下</t>
    </r>
    <r>
      <rPr>
        <sz val="16"/>
        <rFont val="Times New Roman"/>
        <charset val="134"/>
      </rPr>
      <t>12.2</t>
    </r>
    <r>
      <rPr>
        <sz val="16"/>
        <rFont val="宋体"/>
        <charset val="134"/>
      </rPr>
      <t>万平方米。</t>
    </r>
  </si>
  <si>
    <t>66</t>
  </si>
  <si>
    <r>
      <rPr>
        <sz val="16"/>
        <rFont val="宋体"/>
        <charset val="134"/>
      </rPr>
      <t>沣水云间</t>
    </r>
    <r>
      <rPr>
        <sz val="16"/>
        <rFont val="Times New Roman"/>
        <charset val="134"/>
      </rPr>
      <t xml:space="preserve">
A</t>
    </r>
    <r>
      <rPr>
        <sz val="16"/>
        <rFont val="宋体"/>
        <charset val="134"/>
      </rPr>
      <t>区</t>
    </r>
  </si>
  <si>
    <r>
      <rPr>
        <sz val="16"/>
        <rFont val="宋体"/>
        <charset val="134"/>
      </rPr>
      <t>西安沣东城建开发有限公司</t>
    </r>
  </si>
  <si>
    <r>
      <rPr>
        <sz val="16"/>
        <rFont val="宋体"/>
        <charset val="134"/>
      </rPr>
      <t>总建筑面积约</t>
    </r>
    <r>
      <rPr>
        <sz val="16"/>
        <rFont val="Times New Roman"/>
        <charset val="134"/>
      </rPr>
      <t>22.705</t>
    </r>
    <r>
      <rPr>
        <sz val="16"/>
        <rFont val="宋体"/>
        <charset val="134"/>
      </rPr>
      <t>万平方米，项目拟分两期开发建设，其中：一期用地面积</t>
    </r>
    <r>
      <rPr>
        <sz val="16"/>
        <rFont val="Times New Roman"/>
        <charset val="134"/>
      </rPr>
      <t>44</t>
    </r>
    <r>
      <rPr>
        <sz val="16"/>
        <rFont val="宋体"/>
        <charset val="134"/>
      </rPr>
      <t>亩</t>
    </r>
    <r>
      <rPr>
        <sz val="16"/>
        <rFont val="Times New Roman"/>
        <charset val="134"/>
      </rPr>
      <t>;</t>
    </r>
    <r>
      <rPr>
        <sz val="16"/>
        <rFont val="宋体"/>
        <charset val="134"/>
      </rPr>
      <t>规划总建筑面积</t>
    </r>
    <r>
      <rPr>
        <sz val="16"/>
        <rFont val="Times New Roman"/>
        <charset val="134"/>
      </rPr>
      <t>7.2</t>
    </r>
    <r>
      <rPr>
        <sz val="16"/>
        <rFont val="宋体"/>
        <charset val="134"/>
      </rPr>
      <t>万平方米；规划住宅</t>
    </r>
    <r>
      <rPr>
        <sz val="16"/>
        <rFont val="Times New Roman"/>
        <charset val="134"/>
      </rPr>
      <t>9</t>
    </r>
    <r>
      <rPr>
        <sz val="16"/>
        <rFont val="宋体"/>
        <charset val="134"/>
      </rPr>
      <t>栋。</t>
    </r>
  </si>
  <si>
    <r>
      <rPr>
        <sz val="16"/>
        <rFont val="宋体"/>
        <charset val="134"/>
      </rPr>
      <t>一期楼栋基础</t>
    </r>
    <r>
      <rPr>
        <sz val="16"/>
        <rFont val="Times New Roman"/>
        <charset val="134"/>
      </rPr>
      <t xml:space="preserve">
</t>
    </r>
    <r>
      <rPr>
        <sz val="16"/>
        <rFont val="宋体"/>
        <charset val="134"/>
      </rPr>
      <t>施工</t>
    </r>
  </si>
  <si>
    <t>67</t>
  </si>
  <si>
    <r>
      <rPr>
        <sz val="16"/>
        <rFont val="宋体"/>
        <charset val="134"/>
      </rPr>
      <t>颐养健康城（二期）</t>
    </r>
  </si>
  <si>
    <r>
      <rPr>
        <sz val="16"/>
        <rFont val="宋体"/>
        <charset val="134"/>
      </rPr>
      <t>西安邦弘置业有限公司</t>
    </r>
  </si>
  <si>
    <r>
      <rPr>
        <sz val="16"/>
        <rFont val="宋体"/>
        <charset val="134"/>
      </rPr>
      <t>主要建设颐养住宅区。</t>
    </r>
  </si>
  <si>
    <t>68</t>
  </si>
  <si>
    <r>
      <rPr>
        <sz val="16"/>
        <rFont val="宋体"/>
        <charset val="134"/>
      </rPr>
      <t>云如逸小区</t>
    </r>
  </si>
  <si>
    <r>
      <rPr>
        <sz val="16"/>
        <rFont val="宋体"/>
        <charset val="134"/>
      </rPr>
      <t>总建筑面积</t>
    </r>
    <r>
      <rPr>
        <sz val="16"/>
        <rFont val="Times New Roman"/>
        <charset val="134"/>
      </rPr>
      <t>16.2</t>
    </r>
    <r>
      <rPr>
        <sz val="16"/>
        <rFont val="宋体"/>
        <charset val="134"/>
      </rPr>
      <t>万平方米，主要建设内容：土方开挖，桩基施工</t>
    </r>
    <r>
      <rPr>
        <sz val="16"/>
        <rFont val="Times New Roman"/>
        <charset val="134"/>
      </rPr>
      <t>/</t>
    </r>
    <r>
      <rPr>
        <sz val="16"/>
        <rFont val="宋体"/>
        <charset val="134"/>
      </rPr>
      <t>回填，基础施工，主体施工，围护结构及二次结构、设备基础、地面施工，设备安装，装修及室内外装饰装修，室外工程管网及道路，绿化工程。</t>
    </r>
  </si>
  <si>
    <r>
      <rPr>
        <sz val="16"/>
        <rFont val="宋体"/>
        <charset val="134"/>
      </rPr>
      <t>部分楼宇主体结构封顶</t>
    </r>
  </si>
  <si>
    <t>69</t>
  </si>
  <si>
    <r>
      <rPr>
        <sz val="16"/>
        <rFont val="宋体"/>
        <charset val="134"/>
      </rPr>
      <t>理想沣樾湾小区（一期）项目</t>
    </r>
  </si>
  <si>
    <r>
      <rPr>
        <sz val="16"/>
        <rFont val="宋体"/>
        <charset val="134"/>
      </rPr>
      <t>项目总建筑面积约为</t>
    </r>
    <r>
      <rPr>
        <sz val="16"/>
        <rFont val="Times New Roman"/>
        <charset val="134"/>
      </rPr>
      <t>10.6</t>
    </r>
    <r>
      <rPr>
        <sz val="16"/>
        <rFont val="宋体"/>
        <charset val="134"/>
      </rPr>
      <t>万平方米，</t>
    </r>
    <r>
      <rPr>
        <sz val="16"/>
        <rFont val="Times New Roman"/>
        <charset val="134"/>
      </rPr>
      <t xml:space="preserve">  </t>
    </r>
    <r>
      <rPr>
        <sz val="16"/>
        <rFont val="宋体"/>
        <charset val="134"/>
      </rPr>
      <t>其中地上建筑面积</t>
    </r>
    <r>
      <rPr>
        <sz val="16"/>
        <rFont val="Times New Roman"/>
        <charset val="134"/>
      </rPr>
      <t>6.7</t>
    </r>
    <r>
      <rPr>
        <sz val="16"/>
        <rFont val="宋体"/>
        <charset val="134"/>
      </rPr>
      <t>万平方米，地下建筑面积约为</t>
    </r>
    <r>
      <rPr>
        <sz val="16"/>
        <rFont val="Times New Roman"/>
        <charset val="134"/>
      </rPr>
      <t>3.8</t>
    </r>
    <r>
      <rPr>
        <sz val="16"/>
        <rFont val="宋体"/>
        <charset val="134"/>
      </rPr>
      <t>万平方米，主要建设住宅楼</t>
    </r>
    <r>
      <rPr>
        <sz val="16"/>
        <rFont val="Times New Roman"/>
        <charset val="134"/>
      </rPr>
      <t>7</t>
    </r>
    <r>
      <rPr>
        <sz val="16"/>
        <rFont val="宋体"/>
        <charset val="134"/>
      </rPr>
      <t>栋及配建公共服务用房、社区配套用房。</t>
    </r>
  </si>
  <si>
    <r>
      <rPr>
        <sz val="16"/>
        <rFont val="宋体"/>
        <charset val="134"/>
      </rPr>
      <t>项目地下室结构封顶</t>
    </r>
  </si>
  <si>
    <t>70</t>
  </si>
  <si>
    <r>
      <rPr>
        <sz val="16"/>
        <rFont val="宋体"/>
        <charset val="134"/>
      </rPr>
      <t>星皓锦尚</t>
    </r>
  </si>
  <si>
    <r>
      <rPr>
        <sz val="16"/>
        <rFont val="宋体"/>
        <charset val="134"/>
      </rPr>
      <t>项目占地约</t>
    </r>
    <r>
      <rPr>
        <sz val="16"/>
        <rFont val="Times New Roman"/>
        <charset val="134"/>
      </rPr>
      <t>61.77</t>
    </r>
    <r>
      <rPr>
        <sz val="16"/>
        <rFont val="宋体"/>
        <charset val="134"/>
      </rPr>
      <t>亩，总建筑面积约</t>
    </r>
    <r>
      <rPr>
        <sz val="16"/>
        <rFont val="Times New Roman"/>
        <charset val="134"/>
      </rPr>
      <t>13.1</t>
    </r>
    <r>
      <rPr>
        <sz val="16"/>
        <rFont val="宋体"/>
        <charset val="134"/>
      </rPr>
      <t>万平方米，主要建设住宅、配套商业、地下车库、物业配套用房等。打造精品住宅项目，进一步提升星皓地产品牌形象，吸引优质人群落户空港，带动周边商业及企业的发展活力。</t>
    </r>
  </si>
  <si>
    <t>71</t>
  </si>
  <si>
    <r>
      <rPr>
        <sz val="16"/>
        <rFont val="宋体"/>
        <charset val="134"/>
      </rPr>
      <t>和平村商品住宅项目</t>
    </r>
  </si>
  <si>
    <r>
      <rPr>
        <sz val="16"/>
        <rFont val="宋体"/>
        <charset val="134"/>
      </rPr>
      <t>西安和平投资</t>
    </r>
    <r>
      <rPr>
        <sz val="16"/>
        <rFont val="Times New Roman"/>
        <charset val="134"/>
      </rPr>
      <t>(</t>
    </r>
    <r>
      <rPr>
        <sz val="16"/>
        <rFont val="宋体"/>
        <charset val="134"/>
      </rPr>
      <t>集团</t>
    </r>
    <r>
      <rPr>
        <sz val="16"/>
        <rFont val="Times New Roman"/>
        <charset val="134"/>
      </rPr>
      <t>)</t>
    </r>
    <r>
      <rPr>
        <sz val="16"/>
        <rFont val="宋体"/>
        <charset val="134"/>
      </rPr>
      <t>股份有限公司</t>
    </r>
  </si>
  <si>
    <r>
      <rPr>
        <sz val="16"/>
        <rFont val="宋体"/>
        <charset val="134"/>
      </rPr>
      <t>总建筑面积约</t>
    </r>
    <r>
      <rPr>
        <sz val="16"/>
        <rFont val="Times New Roman"/>
        <charset val="134"/>
      </rPr>
      <t>11</t>
    </r>
    <r>
      <rPr>
        <sz val="16"/>
        <rFont val="宋体"/>
        <charset val="134"/>
      </rPr>
      <t>万平方米。主要建设品质住宅、幼儿园及社区配套用房。</t>
    </r>
  </si>
  <si>
    <t>72</t>
  </si>
  <si>
    <r>
      <rPr>
        <sz val="16"/>
        <rFont val="宋体"/>
        <charset val="134"/>
      </rPr>
      <t>云语间小区</t>
    </r>
  </si>
  <si>
    <r>
      <rPr>
        <sz val="16"/>
        <rFont val="宋体"/>
        <charset val="134"/>
      </rPr>
      <t>总建筑面积</t>
    </r>
    <r>
      <rPr>
        <sz val="16"/>
        <rFont val="Times New Roman"/>
        <charset val="134"/>
      </rPr>
      <t>8.5</t>
    </r>
    <r>
      <rPr>
        <sz val="16"/>
        <rFont val="宋体"/>
        <charset val="134"/>
      </rPr>
      <t>万平方米，主要建设内容：土方开挖，桩基施工</t>
    </r>
    <r>
      <rPr>
        <sz val="16"/>
        <rFont val="Times New Roman"/>
        <charset val="134"/>
      </rPr>
      <t>/</t>
    </r>
    <r>
      <rPr>
        <sz val="16"/>
        <rFont val="宋体"/>
        <charset val="134"/>
      </rPr>
      <t>回填，基础施工，主体施工，围护结构及二次结构、设备基础、地面施工，设备安装，装修及室内外装饰装修，室外工程管网及道路，绿化工程。</t>
    </r>
  </si>
  <si>
    <t>73</t>
  </si>
  <si>
    <r>
      <rPr>
        <sz val="16"/>
        <rFont val="宋体"/>
        <charset val="134"/>
      </rPr>
      <t>陕西西咸综合调度中心配套住宅</t>
    </r>
  </si>
  <si>
    <r>
      <rPr>
        <sz val="16"/>
        <rFont val="宋体"/>
        <charset val="134"/>
      </rPr>
      <t>项目占地约</t>
    </r>
    <r>
      <rPr>
        <sz val="16"/>
        <rFont val="Times New Roman"/>
        <charset val="134"/>
      </rPr>
      <t>34</t>
    </r>
    <r>
      <rPr>
        <sz val="16"/>
        <rFont val="宋体"/>
        <charset val="134"/>
      </rPr>
      <t>亩，总建筑面积</t>
    </r>
    <r>
      <rPr>
        <sz val="16"/>
        <rFont val="Times New Roman"/>
        <charset val="134"/>
      </rPr>
      <t>8.5</t>
    </r>
    <r>
      <rPr>
        <sz val="16"/>
        <rFont val="宋体"/>
        <charset val="134"/>
      </rPr>
      <t>万平方米，地上面积</t>
    </r>
    <r>
      <rPr>
        <sz val="16"/>
        <rFont val="Times New Roman"/>
        <charset val="134"/>
      </rPr>
      <t>5.7</t>
    </r>
    <r>
      <rPr>
        <sz val="16"/>
        <rFont val="宋体"/>
        <charset val="134"/>
      </rPr>
      <t>万平方米，容积率</t>
    </r>
    <r>
      <rPr>
        <sz val="16"/>
        <rFont val="Times New Roman"/>
        <charset val="134"/>
      </rPr>
      <t>2.5</t>
    </r>
    <r>
      <rPr>
        <sz val="16"/>
        <rFont val="宋体"/>
        <charset val="134"/>
      </rPr>
      <t>。</t>
    </r>
  </si>
  <si>
    <t>74</t>
  </si>
  <si>
    <r>
      <rPr>
        <sz val="16"/>
        <rFont val="宋体"/>
        <charset val="134"/>
      </rPr>
      <t>悦春风（住宅）</t>
    </r>
  </si>
  <si>
    <r>
      <rPr>
        <sz val="16"/>
        <rFont val="宋体"/>
        <charset val="134"/>
      </rPr>
      <t>陕西大秦岭实业有限公司</t>
    </r>
  </si>
  <si>
    <r>
      <rPr>
        <sz val="16"/>
        <rFont val="宋体"/>
        <charset val="134"/>
      </rPr>
      <t>项目主要建设</t>
    </r>
    <r>
      <rPr>
        <sz val="16"/>
        <rFont val="Times New Roman"/>
        <charset val="134"/>
      </rPr>
      <t>10</t>
    </r>
    <r>
      <rPr>
        <sz val="16"/>
        <rFont val="宋体"/>
        <charset val="134"/>
      </rPr>
      <t>栋住宅楼、裙楼底商、居民生活配套用房、物业管理用房等。</t>
    </r>
  </si>
  <si>
    <t>陕西文化艺术博物院项目二期</t>
  </si>
  <si>
    <t>房地产</t>
  </si>
  <si>
    <r>
      <rPr>
        <sz val="16"/>
        <rFont val="宋体"/>
        <charset val="134"/>
      </rPr>
      <t>总建筑面积</t>
    </r>
    <r>
      <rPr>
        <sz val="16"/>
        <rFont val="Times New Roman"/>
        <charset val="134"/>
      </rPr>
      <t>57.7</t>
    </r>
    <r>
      <rPr>
        <sz val="16"/>
        <rFont val="宋体"/>
        <charset val="134"/>
      </rPr>
      <t>万平方米。建设内容包括多层住宅、幼儿园及商业配套等，结合陕西文化艺术博物院打造宜居宜业的高品质文化社区。</t>
    </r>
  </si>
  <si>
    <t>陕西文化产业（西咸新区）投资有限公司</t>
  </si>
  <si>
    <t>住房和城乡建设局</t>
  </si>
  <si>
    <t>张博</t>
  </si>
  <si>
    <t>南洋公馆小区项目</t>
  </si>
  <si>
    <t>位于沣西新城创新港片区精勤路以北、临渭路以东、学镇东路以南、学镇环路以西。</t>
  </si>
  <si>
    <t>西安沣东新城沣谷发展有限公司</t>
  </si>
  <si>
    <t>沙河滩车辆段TOD（盖上住宅）</t>
  </si>
  <si>
    <r>
      <rPr>
        <sz val="16"/>
        <rFont val="宋体"/>
        <charset val="134"/>
      </rPr>
      <t>占地</t>
    </r>
    <r>
      <rPr>
        <sz val="16"/>
        <rFont val="Times New Roman"/>
        <charset val="134"/>
      </rPr>
      <t>193</t>
    </r>
    <r>
      <rPr>
        <sz val="16"/>
        <rFont val="宋体"/>
        <charset val="134"/>
      </rPr>
      <t>亩，是依托沙河滩车辆基地本体盖板建设的高品质、低密、高绿化改善型住宅社区，总建筑面积</t>
    </r>
    <r>
      <rPr>
        <sz val="16"/>
        <rFont val="Times New Roman"/>
        <charset val="134"/>
      </rPr>
      <t>27.5</t>
    </r>
    <r>
      <rPr>
        <sz val="16"/>
        <rFont val="宋体"/>
        <charset val="134"/>
      </rPr>
      <t>万平方米，其中盖上建筑面积为</t>
    </r>
    <r>
      <rPr>
        <sz val="16"/>
        <rFont val="Times New Roman"/>
        <charset val="134"/>
      </rPr>
      <t>16</t>
    </r>
    <r>
      <rPr>
        <sz val="16"/>
        <rFont val="宋体"/>
        <charset val="134"/>
      </rPr>
      <t>万平方米，结构转换层车库面积</t>
    </r>
    <r>
      <rPr>
        <sz val="16"/>
        <rFont val="Times New Roman"/>
        <charset val="134"/>
      </rPr>
      <t>11.5</t>
    </r>
    <r>
      <rPr>
        <sz val="16"/>
        <rFont val="宋体"/>
        <charset val="134"/>
      </rPr>
      <t>万平方米。</t>
    </r>
  </si>
  <si>
    <t>能源金贸区四期品质住房C地块</t>
  </si>
  <si>
    <r>
      <rPr>
        <sz val="16"/>
        <rFont val="宋体"/>
        <charset val="134"/>
      </rPr>
      <t>占地</t>
    </r>
    <r>
      <rPr>
        <sz val="16"/>
        <rFont val="Times New Roman"/>
        <charset val="134"/>
      </rPr>
      <t>68</t>
    </r>
    <r>
      <rPr>
        <sz val="16"/>
        <rFont val="宋体"/>
        <charset val="134"/>
      </rPr>
      <t>亩，容积率大于等于</t>
    </r>
    <r>
      <rPr>
        <sz val="16"/>
        <rFont val="Times New Roman"/>
        <charset val="134"/>
      </rPr>
      <t>2.0</t>
    </r>
    <r>
      <rPr>
        <sz val="16"/>
        <rFont val="宋体"/>
        <charset val="134"/>
      </rPr>
      <t>小于等于</t>
    </r>
    <r>
      <rPr>
        <sz val="16"/>
        <rFont val="Times New Roman"/>
        <charset val="134"/>
      </rPr>
      <t>2.5</t>
    </r>
    <r>
      <rPr>
        <sz val="16"/>
        <rFont val="宋体"/>
        <charset val="134"/>
      </rPr>
      <t>，建筑密度小于等于</t>
    </r>
    <r>
      <rPr>
        <sz val="16"/>
        <rFont val="Times New Roman"/>
        <charset val="134"/>
      </rPr>
      <t>20%</t>
    </r>
    <r>
      <rPr>
        <sz val="16"/>
        <rFont val="宋体"/>
        <charset val="134"/>
      </rPr>
      <t>，绿地率大于等于</t>
    </r>
    <r>
      <rPr>
        <sz val="16"/>
        <rFont val="Times New Roman"/>
        <charset val="134"/>
      </rPr>
      <t>35%</t>
    </r>
    <r>
      <rPr>
        <sz val="16"/>
        <rFont val="宋体"/>
        <charset val="134"/>
      </rPr>
      <t>。</t>
    </r>
  </si>
  <si>
    <t>能源金贸区四期品质住房B地块</t>
  </si>
  <si>
    <r>
      <rPr>
        <sz val="16"/>
        <rFont val="宋体"/>
        <charset val="134"/>
      </rPr>
      <t>占地</t>
    </r>
    <r>
      <rPr>
        <sz val="16"/>
        <rFont val="Times New Roman"/>
        <charset val="134"/>
      </rPr>
      <t>61</t>
    </r>
    <r>
      <rPr>
        <sz val="16"/>
        <rFont val="宋体"/>
        <charset val="134"/>
      </rPr>
      <t>亩，容积率大于等于</t>
    </r>
    <r>
      <rPr>
        <sz val="16"/>
        <rFont val="Times New Roman"/>
        <charset val="134"/>
      </rPr>
      <t>2.0</t>
    </r>
    <r>
      <rPr>
        <sz val="16"/>
        <rFont val="宋体"/>
        <charset val="134"/>
      </rPr>
      <t>小于等于</t>
    </r>
    <r>
      <rPr>
        <sz val="16"/>
        <rFont val="Times New Roman"/>
        <charset val="134"/>
      </rPr>
      <t>2.5</t>
    </r>
    <r>
      <rPr>
        <sz val="16"/>
        <rFont val="宋体"/>
        <charset val="134"/>
      </rPr>
      <t>，建筑密度小于等于</t>
    </r>
    <r>
      <rPr>
        <sz val="16"/>
        <rFont val="Times New Roman"/>
        <charset val="134"/>
      </rPr>
      <t>20%</t>
    </r>
    <r>
      <rPr>
        <sz val="16"/>
        <rFont val="宋体"/>
        <charset val="134"/>
      </rPr>
      <t>，绿地率大于等于</t>
    </r>
    <r>
      <rPr>
        <sz val="16"/>
        <rFont val="Times New Roman"/>
        <charset val="134"/>
      </rPr>
      <t>35%</t>
    </r>
    <r>
      <rPr>
        <sz val="16"/>
        <rFont val="宋体"/>
        <charset val="134"/>
      </rPr>
      <t>。</t>
    </r>
  </si>
  <si>
    <t>环保产业园配套住宅</t>
  </si>
  <si>
    <r>
      <rPr>
        <sz val="16"/>
        <rFont val="宋体"/>
        <charset val="134"/>
      </rPr>
      <t>占地</t>
    </r>
    <r>
      <rPr>
        <sz val="16"/>
        <rFont val="Times New Roman"/>
        <charset val="134"/>
      </rPr>
      <t>61</t>
    </r>
    <r>
      <rPr>
        <sz val="16"/>
        <rFont val="宋体"/>
        <charset val="134"/>
      </rPr>
      <t>亩，地上建筑面积</t>
    </r>
    <r>
      <rPr>
        <sz val="16"/>
        <rFont val="Times New Roman"/>
        <charset val="134"/>
      </rPr>
      <t>10</t>
    </r>
    <r>
      <rPr>
        <sz val="16"/>
        <rFont val="宋体"/>
        <charset val="134"/>
      </rPr>
      <t>万平方米，地下建筑面积约</t>
    </r>
    <r>
      <rPr>
        <sz val="16"/>
        <rFont val="Times New Roman"/>
        <charset val="134"/>
      </rPr>
      <t>6</t>
    </r>
    <r>
      <rPr>
        <sz val="16"/>
        <rFont val="宋体"/>
        <charset val="134"/>
      </rPr>
      <t>万平方米。拟规划建设用地性质为二类居住用地，建筑使用性质为住宅建筑。</t>
    </r>
  </si>
  <si>
    <t>能源金贸区四期品质住房A地块</t>
  </si>
  <si>
    <r>
      <rPr>
        <sz val="16"/>
        <rFont val="宋体"/>
        <charset val="134"/>
      </rPr>
      <t>占地</t>
    </r>
    <r>
      <rPr>
        <sz val="16"/>
        <rFont val="Times New Roman"/>
        <charset val="134"/>
      </rPr>
      <t>49</t>
    </r>
    <r>
      <rPr>
        <sz val="16"/>
        <rFont val="宋体"/>
        <charset val="134"/>
      </rPr>
      <t>亩，容积率大于等于</t>
    </r>
    <r>
      <rPr>
        <sz val="16"/>
        <rFont val="Times New Roman"/>
        <charset val="134"/>
      </rPr>
      <t>2.0</t>
    </r>
    <r>
      <rPr>
        <sz val="16"/>
        <rFont val="宋体"/>
        <charset val="134"/>
      </rPr>
      <t>小于等于</t>
    </r>
    <r>
      <rPr>
        <sz val="16"/>
        <rFont val="Times New Roman"/>
        <charset val="134"/>
      </rPr>
      <t>2.5</t>
    </r>
    <r>
      <rPr>
        <sz val="16"/>
        <rFont val="宋体"/>
        <charset val="134"/>
      </rPr>
      <t>，建筑密度小于等于</t>
    </r>
    <r>
      <rPr>
        <sz val="16"/>
        <rFont val="Times New Roman"/>
        <charset val="134"/>
      </rPr>
      <t>20%</t>
    </r>
    <r>
      <rPr>
        <sz val="16"/>
        <rFont val="宋体"/>
        <charset val="134"/>
      </rPr>
      <t>，绿地率大于等于</t>
    </r>
    <r>
      <rPr>
        <sz val="16"/>
        <rFont val="Times New Roman"/>
        <charset val="134"/>
      </rPr>
      <t>35%</t>
    </r>
    <r>
      <rPr>
        <sz val="16"/>
        <rFont val="宋体"/>
        <charset val="134"/>
      </rPr>
      <t>。</t>
    </r>
  </si>
  <si>
    <t>科文雅筑</t>
  </si>
  <si>
    <r>
      <rPr>
        <sz val="16"/>
        <rFont val="宋体"/>
        <charset val="134"/>
      </rPr>
      <t>占地</t>
    </r>
    <r>
      <rPr>
        <sz val="16"/>
        <rFont val="Times New Roman"/>
        <charset val="134"/>
      </rPr>
      <t>65</t>
    </r>
    <r>
      <rPr>
        <sz val="16"/>
        <rFont val="宋体"/>
        <charset val="134"/>
      </rPr>
      <t>亩，用地面积约</t>
    </r>
    <r>
      <rPr>
        <sz val="16"/>
        <rFont val="Times New Roman"/>
        <charset val="134"/>
      </rPr>
      <t>4.3</t>
    </r>
    <r>
      <rPr>
        <sz val="16"/>
        <rFont val="宋体"/>
        <charset val="134"/>
      </rPr>
      <t>万平方米，拟建成精品住宅及周边商业服务配套设施。</t>
    </r>
  </si>
  <si>
    <t>白马河公寓</t>
  </si>
  <si>
    <r>
      <rPr>
        <sz val="16"/>
        <rFont val="宋体"/>
        <charset val="134"/>
      </rPr>
      <t>总建筑面积</t>
    </r>
    <r>
      <rPr>
        <sz val="16"/>
        <rFont val="Times New Roman"/>
        <charset val="134"/>
      </rPr>
      <t>4.9</t>
    </r>
    <r>
      <rPr>
        <sz val="16"/>
        <rFont val="宋体"/>
        <charset val="134"/>
      </rPr>
      <t>万平方米，拟建套数</t>
    </r>
    <r>
      <rPr>
        <sz val="16"/>
        <rFont val="Times New Roman"/>
        <charset val="134"/>
      </rPr>
      <t>699</t>
    </r>
    <r>
      <rPr>
        <sz val="16"/>
        <rFont val="宋体"/>
        <charset val="134"/>
      </rPr>
      <t>套。</t>
    </r>
  </si>
  <si>
    <t>西咸新区沣西新城安居建设管理有限公司</t>
  </si>
  <si>
    <r>
      <rPr>
        <b/>
        <sz val="16"/>
        <rFont val="宋体"/>
        <charset val="134"/>
      </rPr>
      <t>（四）、科技、研发、设计</t>
    </r>
    <r>
      <rPr>
        <b/>
        <sz val="16"/>
        <rFont val="Times New Roman"/>
        <charset val="134"/>
      </rPr>
      <t>(2</t>
    </r>
    <r>
      <rPr>
        <b/>
        <sz val="16"/>
        <rFont val="宋体"/>
        <charset val="134"/>
      </rPr>
      <t>个</t>
    </r>
    <r>
      <rPr>
        <b/>
        <sz val="16"/>
        <rFont val="Times New Roman"/>
        <charset val="134"/>
      </rPr>
      <t>)</t>
    </r>
  </si>
  <si>
    <r>
      <rPr>
        <sz val="16"/>
        <rFont val="宋体"/>
        <charset val="134"/>
      </rPr>
      <t>谱尼测试集团西北总部及研发检测基地项目</t>
    </r>
  </si>
  <si>
    <r>
      <rPr>
        <sz val="16"/>
        <rFont val="宋体"/>
        <charset val="134"/>
      </rPr>
      <t>科技、研发、设计</t>
    </r>
  </si>
  <si>
    <r>
      <rPr>
        <sz val="16"/>
        <rFont val="宋体"/>
        <charset val="134"/>
      </rPr>
      <t>谱尼测试集团股份有限公司</t>
    </r>
  </si>
  <si>
    <r>
      <rPr>
        <sz val="16"/>
        <rFont val="宋体"/>
        <charset val="134"/>
      </rPr>
      <t>项目占地约</t>
    </r>
    <r>
      <rPr>
        <sz val="16"/>
        <rFont val="Times New Roman"/>
        <charset val="134"/>
      </rPr>
      <t>40</t>
    </r>
    <r>
      <rPr>
        <sz val="16"/>
        <rFont val="宋体"/>
        <charset val="134"/>
      </rPr>
      <t>亩。建设集环境安全检测、食品安全检测、医疗器械检测、军工检测、汽车检测、计量校准、医疗器械检测等领域产品生产、技术研发、业务运营为一体的谱尼测试集团西北总部及研发检测基地项目。</t>
    </r>
  </si>
  <si>
    <r>
      <rPr>
        <sz val="16"/>
        <rFont val="宋体"/>
        <charset val="134"/>
      </rPr>
      <t>西侧附房一层混凝土浇筑完成；北侧附房西段混凝土浇筑完成</t>
    </r>
  </si>
  <si>
    <r>
      <rPr>
        <sz val="16"/>
        <rFont val="宋体"/>
        <charset val="134"/>
      </rPr>
      <t>科技人才成果转化中心项目</t>
    </r>
  </si>
  <si>
    <r>
      <rPr>
        <sz val="16"/>
        <rFont val="宋体"/>
        <charset val="134"/>
      </rPr>
      <t>陕西金飞实业投资有限公司</t>
    </r>
  </si>
  <si>
    <r>
      <rPr>
        <sz val="16"/>
        <rFont val="宋体"/>
        <charset val="134"/>
      </rPr>
      <t>建筑总面积约</t>
    </r>
    <r>
      <rPr>
        <sz val="16"/>
        <rFont val="Times New Roman"/>
        <charset val="134"/>
      </rPr>
      <t>5.4</t>
    </r>
    <r>
      <rPr>
        <sz val="16"/>
        <rFont val="宋体"/>
        <charset val="134"/>
      </rPr>
      <t>万平方米的高品质研发、商务办公楼。</t>
    </r>
  </si>
  <si>
    <r>
      <rPr>
        <sz val="16"/>
        <rFont val="宋体"/>
        <charset val="134"/>
      </rPr>
      <t>进行桩基施工</t>
    </r>
  </si>
  <si>
    <t>中国工商银行新北方数据中心</t>
  </si>
  <si>
    <t>科技、研发、设计</t>
  </si>
  <si>
    <t>主要承载工商银行生产系统、灾备系统，测试、研发以及对外托管等系统，建成后将作为工商银行全球业务运营与发展的数据中心。</t>
  </si>
  <si>
    <t>开展前期手续办理。</t>
  </si>
  <si>
    <t>中国工商银行</t>
  </si>
  <si>
    <t>数字经济产业园项目</t>
  </si>
  <si>
    <t>总建筑面积10.8万平方米，主要建设集研发、办公、商业配套为一体的综合性园区，拟招引集聚新一代信息网络安全技术企业。</t>
  </si>
  <si>
    <t>前期策划及项目方案设计</t>
  </si>
  <si>
    <r>
      <rPr>
        <b/>
        <sz val="16"/>
        <rFont val="宋体"/>
        <charset val="134"/>
      </rPr>
      <t>三、文化旅游产业</t>
    </r>
    <r>
      <rPr>
        <b/>
        <sz val="16"/>
        <rFont val="Times New Roman"/>
        <charset val="134"/>
      </rPr>
      <t>(8</t>
    </r>
    <r>
      <rPr>
        <b/>
        <sz val="16"/>
        <rFont val="宋体"/>
        <charset val="134"/>
      </rPr>
      <t>个</t>
    </r>
    <r>
      <rPr>
        <b/>
        <sz val="16"/>
        <rFont val="Times New Roman"/>
        <charset val="134"/>
      </rPr>
      <t>)</t>
    </r>
  </si>
  <si>
    <r>
      <rPr>
        <b/>
        <sz val="16"/>
        <rFont val="宋体"/>
        <charset val="134"/>
      </rPr>
      <t>（一）、文化产业</t>
    </r>
    <r>
      <rPr>
        <b/>
        <sz val="16"/>
        <rFont val="Times New Roman"/>
        <charset val="134"/>
      </rPr>
      <t>(5</t>
    </r>
    <r>
      <rPr>
        <b/>
        <sz val="16"/>
        <rFont val="宋体"/>
        <charset val="134"/>
      </rPr>
      <t>个</t>
    </r>
    <r>
      <rPr>
        <b/>
        <sz val="16"/>
        <rFont val="Times New Roman"/>
        <charset val="134"/>
      </rPr>
      <t>)</t>
    </r>
  </si>
  <si>
    <t>陕西省文化艺术博物院</t>
  </si>
  <si>
    <r>
      <rPr>
        <sz val="16"/>
        <rFont val="宋体"/>
        <charset val="134"/>
      </rPr>
      <t>文化产业</t>
    </r>
  </si>
  <si>
    <r>
      <rPr>
        <sz val="16"/>
        <rFont val="宋体"/>
        <charset val="134"/>
      </rPr>
      <t>陕西文化产业（西咸新区）投资有限公司</t>
    </r>
  </si>
  <si>
    <r>
      <rPr>
        <sz val="16"/>
        <rFont val="宋体"/>
        <charset val="134"/>
      </rPr>
      <t>总建筑面积</t>
    </r>
    <r>
      <rPr>
        <sz val="16"/>
        <rFont val="Times New Roman"/>
        <charset val="134"/>
      </rPr>
      <t>13.5</t>
    </r>
    <r>
      <rPr>
        <sz val="16"/>
        <rFont val="宋体"/>
        <charset val="134"/>
      </rPr>
      <t>万平方米，主要建设秦文化演艺馆、丝路艺术馆、配套文化设施、室外平台及设备用房。</t>
    </r>
  </si>
  <si>
    <r>
      <rPr>
        <sz val="16"/>
        <rFont val="宋体"/>
        <charset val="134"/>
      </rPr>
      <t>演艺场馆及配套文化设施封顶</t>
    </r>
  </si>
  <si>
    <r>
      <rPr>
        <sz val="16"/>
        <rFont val="宋体"/>
        <charset val="134"/>
      </rPr>
      <t>宣传文旅局</t>
    </r>
  </si>
  <si>
    <r>
      <rPr>
        <sz val="16"/>
        <rFont val="宋体"/>
        <charset val="134"/>
      </rPr>
      <t>杨彬彬</t>
    </r>
  </si>
  <si>
    <r>
      <rPr>
        <sz val="16"/>
        <rFont val="Times New Roman"/>
        <charset val="134"/>
      </rPr>
      <t>“</t>
    </r>
    <r>
      <rPr>
        <sz val="16"/>
        <rFont val="宋体"/>
        <charset val="134"/>
      </rPr>
      <t>橙天地</t>
    </r>
    <r>
      <rPr>
        <sz val="16"/>
        <rFont val="Times New Roman"/>
        <charset val="134"/>
      </rPr>
      <t>”</t>
    </r>
    <r>
      <rPr>
        <sz val="16"/>
        <rFont val="宋体"/>
        <charset val="134"/>
      </rPr>
      <t>文化中心</t>
    </r>
  </si>
  <si>
    <r>
      <rPr>
        <sz val="16"/>
        <rFont val="宋体"/>
        <charset val="134"/>
      </rPr>
      <t>西安橙君置业有限公司</t>
    </r>
  </si>
  <si>
    <r>
      <rPr>
        <sz val="16"/>
        <rFont val="宋体"/>
        <charset val="134"/>
      </rPr>
      <t>项目占地约</t>
    </r>
    <r>
      <rPr>
        <sz val="16"/>
        <rFont val="Times New Roman"/>
        <charset val="134"/>
      </rPr>
      <t xml:space="preserve"> 50.13 </t>
    </r>
    <r>
      <rPr>
        <sz val="16"/>
        <rFont val="宋体"/>
        <charset val="134"/>
      </rPr>
      <t>亩，计划建筑总面积</t>
    </r>
    <r>
      <rPr>
        <sz val="16"/>
        <rFont val="Times New Roman"/>
        <charset val="134"/>
      </rPr>
      <t xml:space="preserve"> 18.3</t>
    </r>
    <r>
      <rPr>
        <sz val="16"/>
        <rFont val="宋体"/>
        <charset val="134"/>
      </rPr>
      <t>万平方米。其中地上建筑面积</t>
    </r>
    <r>
      <rPr>
        <sz val="16"/>
        <rFont val="Times New Roman"/>
        <charset val="134"/>
      </rPr>
      <t>13.4</t>
    </r>
    <r>
      <rPr>
        <sz val="16"/>
        <rFont val="宋体"/>
        <charset val="134"/>
      </rPr>
      <t>万平方米，包含</t>
    </r>
    <r>
      <rPr>
        <sz val="16"/>
        <rFont val="Times New Roman"/>
        <charset val="134"/>
      </rPr>
      <t>4</t>
    </r>
    <r>
      <rPr>
        <sz val="16"/>
        <rFont val="宋体"/>
        <charset val="134"/>
      </rPr>
      <t>幢办公面</t>
    </r>
    <r>
      <rPr>
        <sz val="16"/>
        <rFont val="Times New Roman"/>
        <charset val="134"/>
      </rPr>
      <t>9.5</t>
    </r>
    <r>
      <rPr>
        <sz val="16"/>
        <rFont val="宋体"/>
        <charset val="134"/>
      </rPr>
      <t>万平方米，可售商铺面积</t>
    </r>
    <r>
      <rPr>
        <sz val="16"/>
        <rFont val="Times New Roman"/>
        <charset val="134"/>
      </rPr>
      <t xml:space="preserve"> 0.9</t>
    </r>
    <r>
      <rPr>
        <sz val="16"/>
        <rFont val="宋体"/>
        <charset val="134"/>
      </rPr>
      <t>万平方米，自持商业面积</t>
    </r>
    <r>
      <rPr>
        <sz val="16"/>
        <rFont val="Times New Roman"/>
        <charset val="134"/>
      </rPr>
      <t xml:space="preserve"> 2.9 </t>
    </r>
    <r>
      <rPr>
        <sz val="16"/>
        <rFont val="宋体"/>
        <charset val="134"/>
      </rPr>
      <t>万平方米；地下建筑面积</t>
    </r>
    <r>
      <rPr>
        <sz val="16"/>
        <rFont val="Times New Roman"/>
        <charset val="134"/>
      </rPr>
      <t xml:space="preserve"> 4.9</t>
    </r>
    <r>
      <rPr>
        <sz val="16"/>
        <rFont val="宋体"/>
        <charset val="134"/>
      </rPr>
      <t>万平方米。</t>
    </r>
  </si>
  <si>
    <r>
      <rPr>
        <sz val="16"/>
        <rFont val="Times New Roman"/>
        <charset val="134"/>
      </rPr>
      <t>1</t>
    </r>
    <r>
      <rPr>
        <sz val="16"/>
        <rFont val="宋体"/>
        <charset val="134"/>
      </rPr>
      <t>号楼主体在建</t>
    </r>
    <r>
      <rPr>
        <sz val="16"/>
        <rFont val="Times New Roman"/>
        <charset val="134"/>
      </rPr>
      <t>27</t>
    </r>
    <r>
      <rPr>
        <sz val="16"/>
        <rFont val="宋体"/>
        <charset val="134"/>
      </rPr>
      <t>层，</t>
    </r>
    <r>
      <rPr>
        <sz val="16"/>
        <rFont val="Times New Roman"/>
        <charset val="134"/>
      </rPr>
      <t>2</t>
    </r>
    <r>
      <rPr>
        <sz val="16"/>
        <rFont val="宋体"/>
        <charset val="134"/>
      </rPr>
      <t>号楼开始公区装修，</t>
    </r>
    <r>
      <rPr>
        <sz val="16"/>
        <rFont val="Times New Roman"/>
        <charset val="134"/>
      </rPr>
      <t>3</t>
    </r>
    <r>
      <rPr>
        <sz val="16"/>
        <rFont val="宋体"/>
        <charset val="134"/>
      </rPr>
      <t>号楼商业区域施工，</t>
    </r>
    <r>
      <rPr>
        <sz val="16"/>
        <rFont val="Times New Roman"/>
        <charset val="134"/>
      </rPr>
      <t>4</t>
    </r>
    <r>
      <rPr>
        <sz val="16"/>
        <rFont val="宋体"/>
        <charset val="134"/>
      </rPr>
      <t>号楼地基阶段</t>
    </r>
  </si>
  <si>
    <t>沣西新城文化公园项目</t>
  </si>
  <si>
    <r>
      <rPr>
        <sz val="16"/>
        <rFont val="宋体"/>
        <charset val="134"/>
      </rPr>
      <t>陕西省西咸新区沣西新城开发建设（集团）有限公司</t>
    </r>
  </si>
  <si>
    <r>
      <rPr>
        <sz val="16"/>
        <rFont val="宋体"/>
        <charset val="134"/>
      </rPr>
      <t>项目占地约</t>
    </r>
    <r>
      <rPr>
        <sz val="16"/>
        <rFont val="Times New Roman"/>
        <charset val="134"/>
      </rPr>
      <t>154</t>
    </r>
    <r>
      <rPr>
        <sz val="16"/>
        <rFont val="宋体"/>
        <charset val="134"/>
      </rPr>
      <t>亩，总建筑面积</t>
    </r>
    <r>
      <rPr>
        <sz val="16"/>
        <rFont val="Times New Roman"/>
        <charset val="134"/>
      </rPr>
      <t>10.8</t>
    </r>
    <r>
      <rPr>
        <sz val="16"/>
        <rFont val="宋体"/>
        <charset val="134"/>
      </rPr>
      <t>万平方米，其中地上面积</t>
    </r>
    <r>
      <rPr>
        <sz val="16"/>
        <rFont val="Times New Roman"/>
        <charset val="134"/>
      </rPr>
      <t>4.5</t>
    </r>
    <r>
      <rPr>
        <sz val="16"/>
        <rFont val="宋体"/>
        <charset val="134"/>
      </rPr>
      <t>万平方米，青少年活动中心</t>
    </r>
    <r>
      <rPr>
        <sz val="16"/>
        <rFont val="Times New Roman"/>
        <charset val="134"/>
      </rPr>
      <t>(</t>
    </r>
    <r>
      <rPr>
        <sz val="16"/>
        <rFont val="宋体"/>
        <charset val="134"/>
      </rPr>
      <t>包含两座观演建筑</t>
    </r>
    <r>
      <rPr>
        <sz val="16"/>
        <rFont val="Times New Roman"/>
        <charset val="134"/>
      </rPr>
      <t>)</t>
    </r>
    <r>
      <rPr>
        <sz val="16"/>
        <rFont val="宋体"/>
        <charset val="134"/>
      </rPr>
      <t>和艺术中心（包含一个图书馆和一个文化馆）；地下建筑面积</t>
    </r>
    <r>
      <rPr>
        <sz val="16"/>
        <rFont val="Times New Roman"/>
        <charset val="134"/>
      </rPr>
      <t>6.3</t>
    </r>
    <r>
      <rPr>
        <sz val="16"/>
        <rFont val="宋体"/>
        <charset val="134"/>
      </rPr>
      <t>万平方米。项目建成后，预计可实现年产值</t>
    </r>
    <r>
      <rPr>
        <sz val="16"/>
        <rFont val="Times New Roman"/>
        <charset val="134"/>
      </rPr>
      <t>1000</t>
    </r>
    <r>
      <rPr>
        <sz val="16"/>
        <rFont val="宋体"/>
        <charset val="134"/>
      </rPr>
      <t>万元，年上缴税收</t>
    </r>
    <r>
      <rPr>
        <sz val="16"/>
        <rFont val="Times New Roman"/>
        <charset val="134"/>
      </rPr>
      <t>100</t>
    </r>
    <r>
      <rPr>
        <sz val="16"/>
        <rFont val="宋体"/>
        <charset val="134"/>
      </rPr>
      <t>万元。</t>
    </r>
  </si>
  <si>
    <r>
      <rPr>
        <sz val="16"/>
        <rFont val="宋体"/>
        <charset val="134"/>
      </rPr>
      <t>年底前完成全部施工任务，进行竣工验收</t>
    </r>
  </si>
  <si>
    <t>泾河新城文化艺术中心</t>
  </si>
  <si>
    <r>
      <rPr>
        <sz val="16"/>
        <rFont val="宋体"/>
        <charset val="134"/>
      </rPr>
      <t>其他</t>
    </r>
  </si>
  <si>
    <r>
      <rPr>
        <sz val="16"/>
        <rFont val="宋体"/>
        <charset val="134"/>
      </rPr>
      <t>项目以泾河大道为界，分为南北两个部分。主要功能包含：图书阅览、文化艺术活动及其他休闲餐饮娱乐配套等。</t>
    </r>
  </si>
  <si>
    <r>
      <rPr>
        <sz val="16"/>
        <rFont val="宋体"/>
        <charset val="134"/>
      </rPr>
      <t>地上主体结构完成至地上</t>
    </r>
    <r>
      <rPr>
        <sz val="16"/>
        <rFont val="Times New Roman"/>
        <charset val="134"/>
      </rPr>
      <t>5</t>
    </r>
    <r>
      <rPr>
        <sz val="16"/>
        <rFont val="宋体"/>
        <charset val="134"/>
      </rPr>
      <t>层</t>
    </r>
  </si>
  <si>
    <t>杨彬彬</t>
  </si>
  <si>
    <r>
      <rPr>
        <sz val="16"/>
        <rFont val="宋体"/>
        <charset val="134"/>
      </rPr>
      <t>陕西文学馆</t>
    </r>
  </si>
  <si>
    <t>陕西省作家协会</t>
  </si>
  <si>
    <r>
      <rPr>
        <sz val="16"/>
        <rFont val="宋体"/>
        <charset val="134"/>
      </rPr>
      <t>总建筑面积</t>
    </r>
    <r>
      <rPr>
        <sz val="16"/>
        <rFont val="Times New Roman"/>
        <charset val="134"/>
      </rPr>
      <t>2.5</t>
    </r>
    <r>
      <rPr>
        <sz val="16"/>
        <rFont val="宋体"/>
        <charset val="134"/>
      </rPr>
      <t>万平方米，主要建设集公共服务、展览展示、文学体验、人才培养、创作交流、学术研究、文化旅游、城市提升等功能于一体的文学中心，打造面向社会群众提供文学服务的优质平台。</t>
    </r>
  </si>
  <si>
    <r>
      <rPr>
        <sz val="16"/>
        <rFont val="宋体"/>
        <charset val="134"/>
      </rPr>
      <t>启动项目建设</t>
    </r>
  </si>
  <si>
    <t>帝陵文化长廊项目</t>
  </si>
  <si>
    <t>文化产业</t>
  </si>
  <si>
    <r>
      <rPr>
        <sz val="14"/>
        <rFont val="宋体"/>
        <charset val="134"/>
      </rPr>
      <t>依托绵延百里的五陵原西汉帝陵带，分三期贯通打造一条</t>
    </r>
    <r>
      <rPr>
        <sz val="14"/>
        <rFont val="Times New Roman"/>
        <charset val="134"/>
      </rPr>
      <t>“</t>
    </r>
    <r>
      <rPr>
        <sz val="14"/>
        <rFont val="宋体"/>
        <charset val="134"/>
      </rPr>
      <t>连通</t>
    </r>
    <r>
      <rPr>
        <sz val="14"/>
        <rFont val="Times New Roman"/>
        <charset val="134"/>
      </rPr>
      <t>7</t>
    </r>
    <r>
      <rPr>
        <sz val="14"/>
        <rFont val="宋体"/>
        <charset val="134"/>
      </rPr>
      <t>座帝陵、串联</t>
    </r>
    <r>
      <rPr>
        <sz val="14"/>
        <rFont val="Times New Roman"/>
        <charset val="134"/>
      </rPr>
      <t>29</t>
    </r>
    <r>
      <rPr>
        <sz val="14"/>
        <rFont val="宋体"/>
        <charset val="134"/>
      </rPr>
      <t>个节点景区</t>
    </r>
    <r>
      <rPr>
        <sz val="14"/>
        <rFont val="Times New Roman"/>
        <charset val="134"/>
      </rPr>
      <t>”</t>
    </r>
    <r>
      <rPr>
        <sz val="14"/>
        <rFont val="宋体"/>
        <charset val="134"/>
      </rPr>
      <t>的帝陵绿廊（一期为长陵</t>
    </r>
    <r>
      <rPr>
        <sz val="14"/>
        <rFont val="Times New Roman"/>
        <charset val="134"/>
      </rPr>
      <t>-</t>
    </r>
    <r>
      <rPr>
        <sz val="14"/>
        <rFont val="宋体"/>
        <charset val="134"/>
      </rPr>
      <t>安陵组团、二期为后四陵组团、三期为阳陵组团）。在一期打造的安陵</t>
    </r>
    <r>
      <rPr>
        <sz val="14"/>
        <rFont val="Times New Roman"/>
        <charset val="134"/>
      </rPr>
      <t>-</t>
    </r>
    <r>
      <rPr>
        <sz val="14"/>
        <rFont val="宋体"/>
        <charset val="134"/>
      </rPr>
      <t>长陵组团中，按照位置用途分级实施道路改造，设置</t>
    </r>
    <r>
      <rPr>
        <sz val="14"/>
        <rFont val="Times New Roman"/>
        <charset val="134"/>
      </rPr>
      <t>3</t>
    </r>
    <r>
      <rPr>
        <sz val="14"/>
        <rFont val="宋体"/>
        <charset val="134"/>
      </rPr>
      <t>座综合性服务驿站，配套木栈道游憩线、露营房车营地和移动式公共卫生间，依托刘家沟村打造独具特色的窑洞酒店和餐饮民宿，引进第三方专业公司开展热气球乘坐观光体验活动，通过策划开展</t>
    </r>
    <r>
      <rPr>
        <sz val="14"/>
        <rFont val="Times New Roman"/>
        <charset val="134"/>
      </rPr>
      <t>“</t>
    </r>
    <r>
      <rPr>
        <sz val="14"/>
        <rFont val="宋体"/>
        <charset val="134"/>
      </rPr>
      <t>博物馆</t>
    </r>
    <r>
      <rPr>
        <sz val="14"/>
        <rFont val="Times New Roman"/>
        <charset val="134"/>
      </rPr>
      <t>+</t>
    </r>
    <r>
      <rPr>
        <sz val="14"/>
        <rFont val="宋体"/>
        <charset val="134"/>
      </rPr>
      <t>露营</t>
    </r>
    <r>
      <rPr>
        <sz val="14"/>
        <rFont val="Times New Roman"/>
        <charset val="134"/>
      </rPr>
      <t>”“</t>
    </r>
    <r>
      <rPr>
        <sz val="14"/>
        <rFont val="宋体"/>
        <charset val="134"/>
      </rPr>
      <t>高校建造节</t>
    </r>
    <r>
      <rPr>
        <sz val="14"/>
        <rFont val="Times New Roman"/>
        <charset val="134"/>
      </rPr>
      <t>”</t>
    </r>
    <r>
      <rPr>
        <sz val="14"/>
        <rFont val="宋体"/>
        <charset val="134"/>
      </rPr>
      <t>、五陵原艺术节、五陵原马拉松等活动，不断提升新城文化旅游产业的影响力和知名度。</t>
    </r>
  </si>
  <si>
    <t>开展前期工作</t>
  </si>
  <si>
    <t>秦汉新城管委会</t>
  </si>
  <si>
    <t>宣传文旅局</t>
  </si>
  <si>
    <t>天府好乐西北总部项目</t>
  </si>
  <si>
    <r>
      <rPr>
        <sz val="14"/>
        <rFont val="宋体"/>
        <charset val="134"/>
      </rPr>
      <t>计划分三期实施，一期计划与国有平台企业合作打造景区文旅项目，主要落地运营国际</t>
    </r>
    <r>
      <rPr>
        <sz val="14"/>
        <rFont val="Times New Roman"/>
        <charset val="134"/>
      </rPr>
      <t>IP</t>
    </r>
    <r>
      <rPr>
        <sz val="14"/>
        <rFont val="宋体"/>
        <charset val="134"/>
      </rPr>
      <t>展、光影艺术展、商业运营、电竞产业、城市形象更新及元宇宙等业务板块；项目二期拟投资打造以国际</t>
    </r>
    <r>
      <rPr>
        <sz val="14"/>
        <rFont val="Times New Roman"/>
        <charset val="134"/>
      </rPr>
      <t>IP</t>
    </r>
    <r>
      <rPr>
        <sz val="14"/>
        <rFont val="宋体"/>
        <charset val="134"/>
      </rPr>
      <t>为主的西北首个沉浸式科技儿童乐园；项目三期以基金招商的模式，投资及招引行业潜力公司及若干独角兽公司或即将上市的文化科技类及大消费领域的公司落地新城。</t>
    </r>
  </si>
  <si>
    <t>天府好乐</t>
  </si>
  <si>
    <r>
      <rPr>
        <b/>
        <sz val="16"/>
        <rFont val="宋体"/>
        <charset val="134"/>
      </rPr>
      <t>（二）、旅游产业</t>
    </r>
    <r>
      <rPr>
        <b/>
        <sz val="16"/>
        <rFont val="Times New Roman"/>
        <charset val="134"/>
      </rPr>
      <t>(3</t>
    </r>
    <r>
      <rPr>
        <b/>
        <sz val="16"/>
        <rFont val="宋体"/>
        <charset val="134"/>
      </rPr>
      <t>个</t>
    </r>
    <r>
      <rPr>
        <b/>
        <sz val="16"/>
        <rFont val="Times New Roman"/>
        <charset val="134"/>
      </rPr>
      <t>)</t>
    </r>
  </si>
  <si>
    <t>保利国际广场（保利大剧院）</t>
  </si>
  <si>
    <r>
      <rPr>
        <sz val="16"/>
        <rFont val="宋体"/>
        <charset val="134"/>
      </rPr>
      <t>旅游产业</t>
    </r>
  </si>
  <si>
    <r>
      <rPr>
        <sz val="16"/>
        <rFont val="宋体"/>
        <charset val="134"/>
      </rPr>
      <t>西安荣泽实业有限公司</t>
    </r>
  </si>
  <si>
    <r>
      <rPr>
        <sz val="16"/>
        <rFont val="宋体"/>
        <charset val="134"/>
      </rPr>
      <t>总建筑面积</t>
    </r>
    <r>
      <rPr>
        <sz val="16"/>
        <rFont val="Times New Roman"/>
        <charset val="134"/>
      </rPr>
      <t>22.5</t>
    </r>
    <r>
      <rPr>
        <sz val="16"/>
        <rFont val="宋体"/>
        <charset val="134"/>
      </rPr>
      <t>万平方米，建设内容包括保利西北中心（超高层）、商业写字楼和保利大剧院。</t>
    </r>
  </si>
  <si>
    <r>
      <rPr>
        <sz val="16"/>
        <rFont val="宋体"/>
        <charset val="134"/>
      </rPr>
      <t>完成基础施工，启动主体施工</t>
    </r>
  </si>
  <si>
    <t>西安际华园项目（一期）</t>
  </si>
  <si>
    <r>
      <rPr>
        <sz val="16"/>
        <rFont val="宋体"/>
        <charset val="134"/>
      </rPr>
      <t>陕西际华园开发建设有限公司</t>
    </r>
  </si>
  <si>
    <r>
      <rPr>
        <sz val="16"/>
        <rFont val="宋体"/>
        <charset val="134"/>
      </rPr>
      <t>项目建筑面积</t>
    </r>
    <r>
      <rPr>
        <sz val="16"/>
        <rFont val="Times New Roman"/>
        <charset val="134"/>
      </rPr>
      <t>3.8</t>
    </r>
    <r>
      <rPr>
        <sz val="16"/>
        <rFont val="宋体"/>
        <charset val="134"/>
      </rPr>
      <t>万平方米，主要建设室内滑雪场，建设内容包括雪滑道、冰滑区、极地餐厅、服务区及相关配套设施。</t>
    </r>
  </si>
  <si>
    <r>
      <rPr>
        <sz val="16"/>
        <rFont val="宋体"/>
        <charset val="134"/>
      </rPr>
      <t>内部装修施工</t>
    </r>
  </si>
  <si>
    <t>丝路欢乐世界项目</t>
  </si>
  <si>
    <r>
      <rPr>
        <sz val="16"/>
        <rFont val="宋体"/>
        <charset val="134"/>
      </rPr>
      <t>西咸新区丝路文化旅游发展有限公司</t>
    </r>
  </si>
  <si>
    <r>
      <rPr>
        <sz val="16"/>
        <rFont val="宋体"/>
        <charset val="134"/>
      </rPr>
      <t>项目占地约</t>
    </r>
    <r>
      <rPr>
        <sz val="16"/>
        <rFont val="Times New Roman"/>
        <charset val="134"/>
      </rPr>
      <t>567</t>
    </r>
    <r>
      <rPr>
        <sz val="16"/>
        <rFont val="宋体"/>
        <charset val="134"/>
      </rPr>
      <t>亩，总建筑面积</t>
    </r>
    <r>
      <rPr>
        <sz val="16"/>
        <rFont val="Times New Roman"/>
        <charset val="134"/>
      </rPr>
      <t>38</t>
    </r>
    <r>
      <rPr>
        <sz val="16"/>
        <rFont val="宋体"/>
        <charset val="134"/>
      </rPr>
      <t>万平方米，建设七个丝路风情优美街区、四个大型文化主题演艺、七个数字化科技博物馆、二十个国家文化旅游推介中心、二十二组主题游乐设施的城市生活中心。项目建成后，预计可实现年产值</t>
    </r>
    <r>
      <rPr>
        <sz val="16"/>
        <rFont val="Times New Roman"/>
        <charset val="134"/>
      </rPr>
      <t>10</t>
    </r>
    <r>
      <rPr>
        <sz val="16"/>
        <rFont val="宋体"/>
        <charset val="134"/>
      </rPr>
      <t>亿元，年上缴税收</t>
    </r>
    <r>
      <rPr>
        <sz val="16"/>
        <rFont val="Times New Roman"/>
        <charset val="134"/>
      </rPr>
      <t>1.5</t>
    </r>
    <r>
      <rPr>
        <sz val="16"/>
        <rFont val="宋体"/>
        <charset val="134"/>
      </rPr>
      <t>亿元。</t>
    </r>
  </si>
  <si>
    <t>2017
-
2023</t>
  </si>
  <si>
    <r>
      <rPr>
        <sz val="16"/>
        <rFont val="宋体"/>
        <charset val="134"/>
      </rPr>
      <t>完成丝路欢乐世界的全面施工。</t>
    </r>
  </si>
  <si>
    <t>基泰集团沣东文旅融合项目</t>
  </si>
  <si>
    <t>旅游产业</t>
  </si>
  <si>
    <t>总建筑面积50万平方米，主要建设集总部办公、高品质酒店、演艺演出和商业综合开发于一体的文旅项目。</t>
  </si>
  <si>
    <t>陕西基泰投资集团有限公司</t>
  </si>
  <si>
    <r>
      <rPr>
        <b/>
        <sz val="16"/>
        <rFont val="宋体"/>
        <charset val="134"/>
      </rPr>
      <t>四、城建及基础设施</t>
    </r>
    <r>
      <rPr>
        <b/>
        <sz val="16"/>
        <rFont val="Times New Roman"/>
        <charset val="134"/>
      </rPr>
      <t>(67</t>
    </r>
    <r>
      <rPr>
        <b/>
        <sz val="16"/>
        <rFont val="宋体"/>
        <charset val="134"/>
      </rPr>
      <t>个</t>
    </r>
    <r>
      <rPr>
        <b/>
        <sz val="16"/>
        <rFont val="Times New Roman"/>
        <charset val="134"/>
      </rPr>
      <t>)</t>
    </r>
  </si>
  <si>
    <r>
      <rPr>
        <b/>
        <sz val="16"/>
        <rFont val="宋体"/>
        <charset val="134"/>
      </rPr>
      <t>（一）、电力、通信、供气、供水</t>
    </r>
    <r>
      <rPr>
        <b/>
        <sz val="16"/>
        <rFont val="Times New Roman"/>
        <charset val="134"/>
      </rPr>
      <t>(17</t>
    </r>
    <r>
      <rPr>
        <b/>
        <sz val="16"/>
        <rFont val="宋体"/>
        <charset val="134"/>
      </rPr>
      <t>个</t>
    </r>
    <r>
      <rPr>
        <b/>
        <sz val="16"/>
        <rFont val="Times New Roman"/>
        <charset val="134"/>
      </rPr>
      <t>)</t>
    </r>
  </si>
  <si>
    <r>
      <rPr>
        <sz val="16"/>
        <rFont val="宋体"/>
        <charset val="134"/>
      </rPr>
      <t>秦创原综合能源供应项目（一期）</t>
    </r>
  </si>
  <si>
    <r>
      <rPr>
        <sz val="16"/>
        <rFont val="宋体"/>
        <charset val="134"/>
      </rPr>
      <t>电力、通信、供气、供水</t>
    </r>
  </si>
  <si>
    <t>陕西西咸新区沣西新城能源发展有限公司</t>
  </si>
  <si>
    <r>
      <rPr>
        <sz val="16"/>
        <rFont val="宋体"/>
        <charset val="134"/>
      </rPr>
      <t>采用多能互补、集成优化的综合能源供应模式为秦创原西部科技创新港</t>
    </r>
    <r>
      <rPr>
        <sz val="16"/>
        <rFont val="Times New Roman"/>
        <charset val="134"/>
      </rPr>
      <t>A</t>
    </r>
    <r>
      <rPr>
        <sz val="16"/>
        <rFont val="宋体"/>
        <charset val="134"/>
      </rPr>
      <t>板块各新建建筑提供综合能源供应服务。主要建设内容为综合能源供应设施，总供能面积约</t>
    </r>
    <r>
      <rPr>
        <sz val="16"/>
        <rFont val="Times New Roman"/>
        <charset val="134"/>
      </rPr>
      <t>190</t>
    </r>
    <r>
      <rPr>
        <sz val="16"/>
        <rFont val="宋体"/>
        <charset val="134"/>
      </rPr>
      <t>万平方米。</t>
    </r>
  </si>
  <si>
    <r>
      <rPr>
        <sz val="16"/>
        <rFont val="宋体"/>
        <charset val="134"/>
      </rPr>
      <t>完成</t>
    </r>
    <r>
      <rPr>
        <sz val="16"/>
        <rFont val="Times New Roman"/>
        <charset val="134"/>
      </rPr>
      <t>04</t>
    </r>
    <r>
      <rPr>
        <sz val="16"/>
        <rFont val="宋体"/>
        <charset val="134"/>
      </rPr>
      <t>、</t>
    </r>
    <r>
      <rPr>
        <sz val="16"/>
        <rFont val="Times New Roman"/>
        <charset val="134"/>
      </rPr>
      <t>09</t>
    </r>
    <r>
      <rPr>
        <sz val="16"/>
        <rFont val="宋体"/>
        <charset val="134"/>
      </rPr>
      <t>单元地热地埋管施工</t>
    </r>
  </si>
  <si>
    <t>俞波睿</t>
  </si>
  <si>
    <r>
      <rPr>
        <sz val="16"/>
        <rFont val="宋体"/>
        <charset val="134"/>
      </rPr>
      <t>沣渭</t>
    </r>
    <r>
      <rPr>
        <sz val="16"/>
        <rFont val="Times New Roman"/>
        <charset val="134"/>
      </rPr>
      <t>330kV</t>
    </r>
    <r>
      <rPr>
        <sz val="16"/>
        <rFont val="宋体"/>
        <charset val="134"/>
      </rPr>
      <t>输变电工程</t>
    </r>
  </si>
  <si>
    <r>
      <rPr>
        <sz val="16"/>
        <rFont val="宋体"/>
        <charset val="134"/>
      </rPr>
      <t>国网陕西省电力</t>
    </r>
    <r>
      <rPr>
        <sz val="16"/>
        <rFont val="Times New Roman"/>
        <charset val="134"/>
      </rPr>
      <t xml:space="preserve">
</t>
    </r>
    <r>
      <rPr>
        <sz val="16"/>
        <rFont val="宋体"/>
        <charset val="134"/>
      </rPr>
      <t>公司</t>
    </r>
  </si>
  <si>
    <r>
      <rPr>
        <sz val="16"/>
        <rFont val="宋体"/>
        <charset val="134"/>
      </rPr>
      <t>新建变电容量</t>
    </r>
    <r>
      <rPr>
        <sz val="16"/>
        <rFont val="Times New Roman"/>
        <charset val="134"/>
      </rPr>
      <t>720MVA</t>
    </r>
    <r>
      <rPr>
        <sz val="16"/>
        <rFont val="宋体"/>
        <charset val="134"/>
      </rPr>
      <t>，输电线路</t>
    </r>
    <r>
      <rPr>
        <sz val="16"/>
        <rFont val="Times New Roman"/>
        <charset val="134"/>
      </rPr>
      <t>58.9</t>
    </r>
    <r>
      <rPr>
        <sz val="16"/>
        <rFont val="宋体"/>
        <charset val="134"/>
      </rPr>
      <t>千米。</t>
    </r>
  </si>
  <si>
    <r>
      <rPr>
        <sz val="16"/>
        <rFont val="宋体"/>
        <charset val="134"/>
      </rPr>
      <t>新建变电容量</t>
    </r>
    <r>
      <rPr>
        <sz val="16"/>
        <rFont val="Times New Roman"/>
        <charset val="134"/>
      </rPr>
      <t>720MVA</t>
    </r>
    <r>
      <rPr>
        <sz val="16"/>
        <rFont val="宋体"/>
        <charset val="134"/>
      </rPr>
      <t>，输电线路</t>
    </r>
    <r>
      <rPr>
        <sz val="16"/>
        <rFont val="Times New Roman"/>
        <charset val="134"/>
      </rPr>
      <t>58.9</t>
    </r>
    <r>
      <rPr>
        <sz val="16"/>
        <rFont val="宋体"/>
        <charset val="134"/>
      </rPr>
      <t>千米</t>
    </r>
  </si>
  <si>
    <r>
      <rPr>
        <sz val="16"/>
        <rFont val="宋体"/>
        <charset val="134"/>
      </rPr>
      <t>国网西咸新区供电公司</t>
    </r>
  </si>
  <si>
    <r>
      <rPr>
        <sz val="16"/>
        <rFont val="宋体"/>
        <charset val="134"/>
      </rPr>
      <t>史倩</t>
    </r>
  </si>
  <si>
    <r>
      <rPr>
        <sz val="16"/>
        <rFont val="宋体"/>
        <charset val="134"/>
      </rPr>
      <t>西咸新区能源金贸区凤栖路周边排水干管工程</t>
    </r>
  </si>
  <si>
    <r>
      <rPr>
        <sz val="16"/>
        <rFont val="宋体"/>
        <charset val="134"/>
      </rPr>
      <t>本工程排水系统采用雨污分流制，排水干管分设雨水和污水两套管渠系统，主管线长度共</t>
    </r>
    <r>
      <rPr>
        <sz val="16"/>
        <rFont val="Times New Roman"/>
        <charset val="134"/>
      </rPr>
      <t>9.6</t>
    </r>
    <r>
      <rPr>
        <sz val="16"/>
        <rFont val="宋体"/>
        <charset val="134"/>
      </rPr>
      <t>千米，支管共</t>
    </r>
    <r>
      <rPr>
        <sz val="16"/>
        <rFont val="Times New Roman"/>
        <charset val="134"/>
      </rPr>
      <t>7.4</t>
    </r>
    <r>
      <rPr>
        <sz val="16"/>
        <rFont val="宋体"/>
        <charset val="134"/>
      </rPr>
      <t>千米。雨水干管路径为规划丰镐大道</t>
    </r>
    <r>
      <rPr>
        <sz val="16"/>
        <rFont val="Times New Roman"/>
        <charset val="134"/>
      </rPr>
      <t>—</t>
    </r>
    <r>
      <rPr>
        <sz val="16"/>
        <rFont val="宋体"/>
        <charset val="134"/>
      </rPr>
      <t>现状凤栖路</t>
    </r>
    <r>
      <rPr>
        <sz val="16"/>
        <rFont val="Times New Roman"/>
        <charset val="134"/>
      </rPr>
      <t>—</t>
    </r>
    <r>
      <rPr>
        <sz val="16"/>
        <rFont val="宋体"/>
        <charset val="134"/>
      </rPr>
      <t>现状沣泾大道</t>
    </r>
    <r>
      <rPr>
        <sz val="16"/>
        <rFont val="Times New Roman"/>
        <charset val="134"/>
      </rPr>
      <t>—</t>
    </r>
    <r>
      <rPr>
        <sz val="16"/>
        <rFont val="宋体"/>
        <charset val="134"/>
      </rPr>
      <t>规划陇海铁路南侧路</t>
    </r>
    <r>
      <rPr>
        <sz val="16"/>
        <rFont val="Times New Roman"/>
        <charset val="134"/>
      </rPr>
      <t>—</t>
    </r>
    <r>
      <rPr>
        <sz val="16"/>
        <rFont val="宋体"/>
        <charset val="134"/>
      </rPr>
      <t>绕城高速西辅路</t>
    </r>
    <r>
      <rPr>
        <sz val="16"/>
        <rFont val="Times New Roman"/>
        <charset val="134"/>
      </rPr>
      <t>—</t>
    </r>
    <r>
      <rPr>
        <sz val="16"/>
        <rFont val="宋体"/>
        <charset val="134"/>
      </rPr>
      <t>世纪大道</t>
    </r>
    <r>
      <rPr>
        <sz val="16"/>
        <rFont val="Times New Roman"/>
        <charset val="134"/>
      </rPr>
      <t>—</t>
    </r>
    <r>
      <rPr>
        <sz val="16"/>
        <rFont val="宋体"/>
        <charset val="134"/>
      </rPr>
      <t>向北穿越陇海铁路路基段</t>
    </r>
    <r>
      <rPr>
        <sz val="16"/>
        <rFont val="Times New Roman"/>
        <charset val="134"/>
      </rPr>
      <t>—</t>
    </r>
    <r>
      <rPr>
        <sz val="16"/>
        <rFont val="宋体"/>
        <charset val="134"/>
      </rPr>
      <t>向东侧穿越现状绕城高速、西成铁路高架段</t>
    </r>
    <r>
      <rPr>
        <sz val="16"/>
        <rFont val="Times New Roman"/>
        <charset val="134"/>
      </rPr>
      <t>—</t>
    </r>
    <r>
      <rPr>
        <sz val="16"/>
        <rFont val="宋体"/>
        <charset val="134"/>
      </rPr>
      <t>规划雨水泵站；污水干管路。</t>
    </r>
  </si>
  <si>
    <r>
      <rPr>
        <sz val="16"/>
        <rFont val="宋体"/>
        <charset val="134"/>
      </rPr>
      <t>进行管网施工</t>
    </r>
  </si>
  <si>
    <r>
      <rPr>
        <sz val="16"/>
        <rFont val="宋体"/>
        <charset val="134"/>
      </rPr>
      <t>俞波睿</t>
    </r>
  </si>
  <si>
    <r>
      <rPr>
        <sz val="16"/>
        <rFont val="宋体"/>
        <charset val="134"/>
      </rPr>
      <t>沣西新城综合能源供应项目（九期）</t>
    </r>
  </si>
  <si>
    <r>
      <rPr>
        <sz val="16"/>
        <rFont val="宋体"/>
        <charset val="134"/>
      </rPr>
      <t>沣西新城管委会</t>
    </r>
  </si>
  <si>
    <r>
      <rPr>
        <sz val="16"/>
        <rFont val="宋体"/>
        <charset val="134"/>
      </rPr>
      <t>项目主要采用中深层地热能无干扰清洁供热技术及电制冷方式，为中交沣河映象（</t>
    </r>
    <r>
      <rPr>
        <sz val="16"/>
        <rFont val="Times New Roman"/>
        <charset val="134"/>
      </rPr>
      <t>23.5</t>
    </r>
    <r>
      <rPr>
        <sz val="16"/>
        <rFont val="宋体"/>
        <charset val="134"/>
      </rPr>
      <t>万平方米）、中旅名门府（</t>
    </r>
    <r>
      <rPr>
        <sz val="16"/>
        <rFont val="Times New Roman"/>
        <charset val="134"/>
      </rPr>
      <t>19.3</t>
    </r>
    <r>
      <rPr>
        <sz val="16"/>
        <rFont val="宋体"/>
        <charset val="134"/>
      </rPr>
      <t>万平方米）、西工大翱翔小镇智汇谷（</t>
    </r>
    <r>
      <rPr>
        <sz val="16"/>
        <rFont val="Times New Roman"/>
        <charset val="134"/>
      </rPr>
      <t>12</t>
    </r>
    <r>
      <rPr>
        <sz val="16"/>
        <rFont val="宋体"/>
        <charset val="134"/>
      </rPr>
      <t>万平方米）、太平新苑（</t>
    </r>
    <r>
      <rPr>
        <sz val="16"/>
        <rFont val="Times New Roman"/>
        <charset val="134"/>
      </rPr>
      <t>27.1</t>
    </r>
    <r>
      <rPr>
        <sz val="16"/>
        <rFont val="宋体"/>
        <charset val="134"/>
      </rPr>
      <t>万平方米）、第五学校及新沣和园幼儿园（</t>
    </r>
    <r>
      <rPr>
        <sz val="16"/>
        <rFont val="Times New Roman"/>
        <charset val="134"/>
      </rPr>
      <t>5.5</t>
    </r>
    <r>
      <rPr>
        <sz val="16"/>
        <rFont val="宋体"/>
        <charset val="134"/>
      </rPr>
      <t>万平方米）、沣西第一小学及沣西实验学校南校区（</t>
    </r>
    <r>
      <rPr>
        <sz val="16"/>
        <rFont val="Times New Roman"/>
        <charset val="134"/>
      </rPr>
      <t>10</t>
    </r>
    <r>
      <rPr>
        <sz val="16"/>
        <rFont val="宋体"/>
        <charset val="134"/>
      </rPr>
      <t>万平方米）。</t>
    </r>
  </si>
  <si>
    <r>
      <rPr>
        <sz val="16"/>
        <rFont val="宋体"/>
        <charset val="134"/>
      </rPr>
      <t>完成中旅名门府、万科宸樾项目地埋管施工。第五学校项目进行管网施工</t>
    </r>
  </si>
  <si>
    <r>
      <rPr>
        <sz val="16"/>
        <rFont val="宋体"/>
        <charset val="134"/>
      </rPr>
      <t>沣西新城综合能源供应工程</t>
    </r>
    <r>
      <rPr>
        <sz val="16"/>
        <rFont val="Times New Roman"/>
        <charset val="134"/>
      </rPr>
      <t xml:space="preserve">
</t>
    </r>
    <r>
      <rPr>
        <sz val="16"/>
        <rFont val="宋体"/>
        <charset val="134"/>
      </rPr>
      <t>（七期）</t>
    </r>
  </si>
  <si>
    <r>
      <rPr>
        <sz val="16"/>
        <rFont val="宋体"/>
        <charset val="134"/>
      </rPr>
      <t>项目主要采用中深层地热能无干扰清洁供热技术（加燃气锅炉调峰）及电制冷方式，为沣西新城文化公园</t>
    </r>
    <r>
      <rPr>
        <sz val="16"/>
        <rFont val="Times New Roman"/>
        <charset val="134"/>
      </rPr>
      <t>(4.8</t>
    </r>
    <r>
      <rPr>
        <sz val="16"/>
        <rFont val="宋体"/>
        <charset val="134"/>
      </rPr>
      <t>万平方米</t>
    </r>
    <r>
      <rPr>
        <sz val="16"/>
        <rFont val="Times New Roman"/>
        <charset val="134"/>
      </rPr>
      <t>)</t>
    </r>
    <r>
      <rPr>
        <sz val="16"/>
        <rFont val="宋体"/>
        <charset val="134"/>
      </rPr>
      <t>、西部云谷三期</t>
    </r>
    <r>
      <rPr>
        <sz val="16"/>
        <rFont val="Times New Roman"/>
        <charset val="134"/>
      </rPr>
      <t>(10.85</t>
    </r>
    <r>
      <rPr>
        <sz val="16"/>
        <rFont val="宋体"/>
        <charset val="134"/>
      </rPr>
      <t>万平方米</t>
    </r>
    <r>
      <rPr>
        <sz val="16"/>
        <rFont val="Times New Roman"/>
        <charset val="134"/>
      </rPr>
      <t>)</t>
    </r>
    <r>
      <rPr>
        <sz val="16"/>
        <rFont val="宋体"/>
        <charset val="134"/>
      </rPr>
      <t>、王道村安置小区</t>
    </r>
    <r>
      <rPr>
        <sz val="16"/>
        <rFont val="Times New Roman"/>
        <charset val="134"/>
      </rPr>
      <t>(20.61</t>
    </r>
    <r>
      <rPr>
        <sz val="16"/>
        <rFont val="宋体"/>
        <charset val="134"/>
      </rPr>
      <t>万平方米</t>
    </r>
    <r>
      <rPr>
        <sz val="16"/>
        <rFont val="Times New Roman"/>
        <charset val="134"/>
      </rPr>
      <t>)</t>
    </r>
    <r>
      <rPr>
        <sz val="16"/>
        <rFont val="宋体"/>
        <charset val="134"/>
      </rPr>
      <t>、新业佳苑</t>
    </r>
    <r>
      <rPr>
        <sz val="16"/>
        <rFont val="Times New Roman"/>
        <charset val="134"/>
      </rPr>
      <t>4#</t>
    </r>
    <r>
      <rPr>
        <sz val="16"/>
        <rFont val="宋体"/>
        <charset val="134"/>
      </rPr>
      <t>楼</t>
    </r>
    <r>
      <rPr>
        <sz val="16"/>
        <rFont val="Times New Roman"/>
        <charset val="134"/>
      </rPr>
      <t>(1.99</t>
    </r>
    <r>
      <rPr>
        <sz val="16"/>
        <rFont val="宋体"/>
        <charset val="134"/>
      </rPr>
      <t>万平方米</t>
    </r>
    <r>
      <rPr>
        <sz val="16"/>
        <rFont val="Times New Roman"/>
        <charset val="134"/>
      </rPr>
      <t>)</t>
    </r>
    <r>
      <rPr>
        <sz val="16"/>
        <rFont val="宋体"/>
        <charset val="134"/>
      </rPr>
      <t>、新业雅居</t>
    </r>
    <r>
      <rPr>
        <sz val="16"/>
        <rFont val="Times New Roman"/>
        <charset val="134"/>
      </rPr>
      <t>(5.77</t>
    </r>
    <r>
      <rPr>
        <sz val="16"/>
        <rFont val="宋体"/>
        <charset val="134"/>
      </rPr>
      <t>万平方米</t>
    </r>
    <r>
      <rPr>
        <sz val="16"/>
        <rFont val="Times New Roman"/>
        <charset val="134"/>
      </rPr>
      <t>)</t>
    </r>
    <r>
      <rPr>
        <sz val="16"/>
        <rFont val="宋体"/>
        <charset val="134"/>
      </rPr>
      <t>、创新大厦</t>
    </r>
    <r>
      <rPr>
        <sz val="16"/>
        <rFont val="Times New Roman"/>
        <charset val="134"/>
      </rPr>
      <t>(4.69</t>
    </r>
    <r>
      <rPr>
        <sz val="16"/>
        <rFont val="宋体"/>
        <charset val="134"/>
      </rPr>
      <t>万平方米</t>
    </r>
    <r>
      <rPr>
        <sz val="16"/>
        <rFont val="Times New Roman"/>
        <charset val="134"/>
      </rPr>
      <t>)</t>
    </r>
    <r>
      <rPr>
        <sz val="16"/>
        <rFont val="宋体"/>
        <charset val="134"/>
      </rPr>
      <t>。</t>
    </r>
  </si>
  <si>
    <r>
      <rPr>
        <sz val="16"/>
        <rFont val="宋体"/>
        <charset val="134"/>
      </rPr>
      <t>完成王道村安置小区项目地埋管施工</t>
    </r>
  </si>
  <si>
    <r>
      <rPr>
        <sz val="16"/>
        <rFont val="宋体"/>
        <charset val="134"/>
      </rPr>
      <t>城市公用配套工程</t>
    </r>
  </si>
  <si>
    <r>
      <rPr>
        <sz val="16"/>
        <rFont val="宋体"/>
        <charset val="134"/>
      </rPr>
      <t>空港市政公司</t>
    </r>
  </si>
  <si>
    <r>
      <rPr>
        <sz val="16"/>
        <rFont val="宋体"/>
        <charset val="134"/>
      </rPr>
      <t>输水干管二期工程（费家转盘</t>
    </r>
    <r>
      <rPr>
        <sz val="16"/>
        <rFont val="Times New Roman"/>
        <charset val="134"/>
      </rPr>
      <t>-</t>
    </r>
    <r>
      <rPr>
        <sz val="16"/>
        <rFont val="宋体"/>
        <charset val="134"/>
      </rPr>
      <t>周公大道）。配水管道工程。给水八期工程。</t>
    </r>
  </si>
  <si>
    <r>
      <rPr>
        <sz val="16"/>
        <rFont val="宋体"/>
        <charset val="134"/>
      </rPr>
      <t>给水管道敷设</t>
    </r>
    <r>
      <rPr>
        <sz val="16"/>
        <rFont val="Times New Roman"/>
        <charset val="134"/>
      </rPr>
      <t>6.5</t>
    </r>
    <r>
      <rPr>
        <sz val="16"/>
        <rFont val="宋体"/>
        <charset val="134"/>
      </rPr>
      <t>公里</t>
    </r>
  </si>
  <si>
    <r>
      <rPr>
        <sz val="16"/>
        <rFont val="宋体"/>
        <charset val="134"/>
      </rPr>
      <t>斗门</t>
    </r>
    <r>
      <rPr>
        <sz val="16"/>
        <rFont val="Times New Roman"/>
        <charset val="134"/>
      </rPr>
      <t>110</t>
    </r>
    <r>
      <rPr>
        <sz val="16"/>
        <rFont val="宋体"/>
        <charset val="134"/>
      </rPr>
      <t>千伏输变电</t>
    </r>
    <r>
      <rPr>
        <sz val="16"/>
        <rFont val="Times New Roman"/>
        <charset val="134"/>
      </rPr>
      <t xml:space="preserve">
</t>
    </r>
    <r>
      <rPr>
        <sz val="16"/>
        <rFont val="宋体"/>
        <charset val="134"/>
      </rPr>
      <t>工程</t>
    </r>
  </si>
  <si>
    <r>
      <rPr>
        <sz val="16"/>
        <rFont val="宋体"/>
        <charset val="134"/>
      </rPr>
      <t>新建变电容量</t>
    </r>
    <r>
      <rPr>
        <sz val="16"/>
        <rFont val="Times New Roman"/>
        <charset val="134"/>
      </rPr>
      <t>100MVA</t>
    </r>
    <r>
      <rPr>
        <sz val="16"/>
        <rFont val="宋体"/>
        <charset val="134"/>
      </rPr>
      <t>，输电线路</t>
    </r>
    <r>
      <rPr>
        <sz val="16"/>
        <rFont val="Times New Roman"/>
        <charset val="134"/>
      </rPr>
      <t>12.9</t>
    </r>
    <r>
      <rPr>
        <sz val="16"/>
        <rFont val="宋体"/>
        <charset val="134"/>
      </rPr>
      <t>千米。</t>
    </r>
  </si>
  <si>
    <r>
      <rPr>
        <sz val="16"/>
        <rFont val="宋体"/>
        <charset val="134"/>
      </rPr>
      <t>开工</t>
    </r>
  </si>
  <si>
    <r>
      <rPr>
        <sz val="16"/>
        <rFont val="宋体"/>
        <charset val="134"/>
      </rPr>
      <t>富裕</t>
    </r>
    <r>
      <rPr>
        <sz val="16"/>
        <rFont val="Times New Roman"/>
        <charset val="134"/>
      </rPr>
      <t>110</t>
    </r>
    <r>
      <rPr>
        <sz val="16"/>
        <rFont val="宋体"/>
        <charset val="134"/>
      </rPr>
      <t>千伏输变电</t>
    </r>
    <r>
      <rPr>
        <sz val="16"/>
        <rFont val="Times New Roman"/>
        <charset val="134"/>
      </rPr>
      <t xml:space="preserve">
</t>
    </r>
    <r>
      <rPr>
        <sz val="16"/>
        <rFont val="宋体"/>
        <charset val="134"/>
      </rPr>
      <t>工程</t>
    </r>
  </si>
  <si>
    <r>
      <rPr>
        <sz val="16"/>
        <rFont val="宋体"/>
        <charset val="134"/>
      </rPr>
      <t>新建变电容量</t>
    </r>
    <r>
      <rPr>
        <sz val="16"/>
        <rFont val="Times New Roman"/>
        <charset val="134"/>
      </rPr>
      <t>100MVA</t>
    </r>
    <r>
      <rPr>
        <sz val="16"/>
        <rFont val="宋体"/>
        <charset val="134"/>
      </rPr>
      <t>，输电线路</t>
    </r>
    <r>
      <rPr>
        <sz val="16"/>
        <rFont val="Times New Roman"/>
        <charset val="134"/>
      </rPr>
      <t>12.4</t>
    </r>
    <r>
      <rPr>
        <sz val="16"/>
        <rFont val="宋体"/>
        <charset val="134"/>
      </rPr>
      <t>千米。</t>
    </r>
  </si>
  <si>
    <r>
      <rPr>
        <sz val="16"/>
        <rFont val="宋体"/>
        <charset val="134"/>
      </rPr>
      <t>凤栖路污水泵站</t>
    </r>
  </si>
  <si>
    <r>
      <rPr>
        <sz val="16"/>
        <rFont val="宋体"/>
        <charset val="134"/>
      </rPr>
      <t>建设一座总用地面积</t>
    </r>
    <r>
      <rPr>
        <sz val="16"/>
        <rFont val="Times New Roman"/>
        <charset val="134"/>
      </rPr>
      <t>2845</t>
    </r>
    <r>
      <rPr>
        <sz val="16"/>
        <rFont val="宋体"/>
        <charset val="134"/>
      </rPr>
      <t>平方米（约</t>
    </r>
    <r>
      <rPr>
        <sz val="16"/>
        <rFont val="Times New Roman"/>
        <charset val="134"/>
      </rPr>
      <t>4.27</t>
    </r>
    <r>
      <rPr>
        <sz val="16"/>
        <rFont val="宋体"/>
        <charset val="134"/>
      </rPr>
      <t>亩）的地埋式泵站，规模为</t>
    </r>
    <r>
      <rPr>
        <sz val="16"/>
        <rFont val="Times New Roman"/>
        <charset val="134"/>
      </rPr>
      <t>6.2</t>
    </r>
    <r>
      <rPr>
        <sz val="16"/>
        <rFont val="宋体"/>
        <charset val="134"/>
      </rPr>
      <t>万立方米</t>
    </r>
    <r>
      <rPr>
        <sz val="16"/>
        <rFont val="Times New Roman"/>
        <charset val="134"/>
      </rPr>
      <t>/d</t>
    </r>
    <r>
      <rPr>
        <sz val="16"/>
        <rFont val="宋体"/>
        <charset val="134"/>
      </rPr>
      <t>，主要负责陇海铁路以北、统一路以南区域的初雨调蓄以及污水收集。</t>
    </r>
  </si>
  <si>
    <r>
      <rPr>
        <sz val="16"/>
        <rFont val="宋体"/>
        <charset val="134"/>
      </rPr>
      <t>进行基础施工</t>
    </r>
  </si>
  <si>
    <r>
      <rPr>
        <sz val="16"/>
        <rFont val="宋体"/>
        <charset val="134"/>
      </rPr>
      <t>汉高大道（怡魏街</t>
    </r>
    <r>
      <rPr>
        <sz val="16"/>
        <rFont val="Times New Roman"/>
        <charset val="134"/>
      </rPr>
      <t>—</t>
    </r>
    <r>
      <rPr>
        <sz val="16"/>
        <rFont val="宋体"/>
        <charset val="134"/>
      </rPr>
      <t>萧何路）雨水主干管</t>
    </r>
    <r>
      <rPr>
        <sz val="16"/>
        <rFont val="Times New Roman"/>
        <charset val="134"/>
      </rPr>
      <t xml:space="preserve">
</t>
    </r>
    <r>
      <rPr>
        <sz val="16"/>
        <rFont val="宋体"/>
        <charset val="134"/>
      </rPr>
      <t>工程</t>
    </r>
  </si>
  <si>
    <r>
      <rPr>
        <sz val="16"/>
        <rFont val="宋体"/>
        <charset val="134"/>
      </rPr>
      <t>秦汉新城管委会</t>
    </r>
  </si>
  <si>
    <r>
      <rPr>
        <sz val="16"/>
        <rFont val="宋体"/>
        <charset val="134"/>
      </rPr>
      <t>南起怡魏街，北至萧何路，为雨水主干管的一部分，长</t>
    </r>
    <r>
      <rPr>
        <sz val="16"/>
        <rFont val="Times New Roman"/>
        <charset val="134"/>
      </rPr>
      <t>980</t>
    </r>
    <r>
      <rPr>
        <sz val="16"/>
        <rFont val="宋体"/>
        <charset val="134"/>
      </rPr>
      <t>米南起怡魏街，北至萧何路，为雨水主干管的一部分，长</t>
    </r>
    <r>
      <rPr>
        <sz val="16"/>
        <rFont val="Times New Roman"/>
        <charset val="134"/>
      </rPr>
      <t>980</t>
    </r>
    <r>
      <rPr>
        <sz val="16"/>
        <rFont val="宋体"/>
        <charset val="134"/>
      </rPr>
      <t>米。</t>
    </r>
  </si>
  <si>
    <r>
      <rPr>
        <sz val="16"/>
        <rFont val="宋体"/>
        <charset val="134"/>
      </rPr>
      <t>建成投用</t>
    </r>
  </si>
  <si>
    <r>
      <rPr>
        <sz val="16"/>
        <rFont val="宋体"/>
        <charset val="134"/>
      </rPr>
      <t>增量配电</t>
    </r>
    <r>
      <rPr>
        <sz val="16"/>
        <rFont val="Times New Roman"/>
        <charset val="134"/>
      </rPr>
      <t xml:space="preserve">
</t>
    </r>
    <r>
      <rPr>
        <sz val="16"/>
        <rFont val="宋体"/>
        <charset val="134"/>
      </rPr>
      <t>项目</t>
    </r>
  </si>
  <si>
    <r>
      <rPr>
        <sz val="16"/>
        <rFont val="宋体"/>
        <charset val="134"/>
      </rPr>
      <t>空港新城顺陵</t>
    </r>
    <r>
      <rPr>
        <sz val="16"/>
        <rFont val="Times New Roman"/>
        <charset val="134"/>
      </rPr>
      <t>110KV</t>
    </r>
    <r>
      <rPr>
        <sz val="16"/>
        <rFont val="宋体"/>
        <charset val="134"/>
      </rPr>
      <t>输变电（顺陵</t>
    </r>
    <r>
      <rPr>
        <sz val="16"/>
        <rFont val="Times New Roman"/>
        <charset val="134"/>
      </rPr>
      <t>110KV</t>
    </r>
    <r>
      <rPr>
        <sz val="16"/>
        <rFont val="宋体"/>
        <charset val="134"/>
      </rPr>
      <t>变电站）工程项目位于萧何路与舜寿大街丁字口西北侧，曹参墓东侧。</t>
    </r>
  </si>
  <si>
    <r>
      <rPr>
        <sz val="16"/>
        <rFont val="宋体"/>
        <charset val="134"/>
      </rPr>
      <t>完成</t>
    </r>
    <r>
      <rPr>
        <sz val="16"/>
        <rFont val="Times New Roman"/>
        <charset val="134"/>
      </rPr>
      <t>110KV</t>
    </r>
    <r>
      <rPr>
        <sz val="16"/>
        <rFont val="宋体"/>
        <charset val="134"/>
      </rPr>
      <t>变电站部分室内电气设备安装及功能性试验，完成电缆走径通道疏通，具备放缆条件</t>
    </r>
  </si>
  <si>
    <r>
      <rPr>
        <sz val="16"/>
        <rFont val="宋体"/>
        <charset val="134"/>
      </rPr>
      <t>秦汉</t>
    </r>
    <r>
      <rPr>
        <sz val="16"/>
        <rFont val="Times New Roman"/>
        <charset val="134"/>
      </rPr>
      <t>330</t>
    </r>
    <r>
      <rPr>
        <sz val="16"/>
        <rFont val="宋体"/>
        <charset val="134"/>
      </rPr>
      <t>千伏变电站</t>
    </r>
    <r>
      <rPr>
        <sz val="16"/>
        <rFont val="Times New Roman"/>
        <charset val="134"/>
      </rPr>
      <t>110</t>
    </r>
    <r>
      <rPr>
        <sz val="16"/>
        <rFont val="宋体"/>
        <charset val="134"/>
      </rPr>
      <t>千伏送出工程</t>
    </r>
    <r>
      <rPr>
        <sz val="16"/>
        <rFont val="Times New Roman"/>
        <charset val="134"/>
      </rPr>
      <t>2</t>
    </r>
    <r>
      <rPr>
        <sz val="16"/>
        <rFont val="宋体"/>
        <charset val="134"/>
      </rPr>
      <t>期</t>
    </r>
  </si>
  <si>
    <r>
      <rPr>
        <sz val="16"/>
        <rFont val="宋体"/>
        <charset val="134"/>
      </rPr>
      <t>秦汉到高庄双回</t>
    </r>
    <r>
      <rPr>
        <sz val="16"/>
        <rFont val="Times New Roman"/>
        <charset val="134"/>
      </rPr>
      <t>110</t>
    </r>
    <r>
      <rPr>
        <sz val="16"/>
        <rFont val="宋体"/>
        <charset val="134"/>
      </rPr>
      <t>千伏线路，新增</t>
    </r>
    <r>
      <rPr>
        <sz val="16"/>
        <rFont val="Times New Roman"/>
        <charset val="134"/>
      </rPr>
      <t>110</t>
    </r>
    <r>
      <rPr>
        <sz val="16"/>
        <rFont val="宋体"/>
        <charset val="134"/>
      </rPr>
      <t>千伏间隔。</t>
    </r>
  </si>
  <si>
    <r>
      <rPr>
        <sz val="16"/>
        <rFont val="宋体"/>
        <charset val="134"/>
      </rPr>
      <t>双回</t>
    </r>
    <r>
      <rPr>
        <sz val="16"/>
        <rFont val="Times New Roman"/>
        <charset val="134"/>
      </rPr>
      <t>110</t>
    </r>
    <r>
      <rPr>
        <sz val="16"/>
        <rFont val="宋体"/>
        <charset val="134"/>
      </rPr>
      <t>千伏线路，新增</t>
    </r>
    <r>
      <rPr>
        <sz val="16"/>
        <rFont val="Times New Roman"/>
        <charset val="134"/>
      </rPr>
      <t>110</t>
    </r>
    <r>
      <rPr>
        <sz val="16"/>
        <rFont val="宋体"/>
        <charset val="134"/>
      </rPr>
      <t>千伏间隔</t>
    </r>
  </si>
  <si>
    <r>
      <rPr>
        <sz val="16"/>
        <rFont val="宋体"/>
        <charset val="134"/>
      </rPr>
      <t>空港新城幸福里新型能源供给项目</t>
    </r>
  </si>
  <si>
    <r>
      <rPr>
        <sz val="16"/>
        <rFont val="宋体"/>
        <charset val="134"/>
      </rPr>
      <t>主要建设内容为建筑红线内的中深层地热井至供热设备用房（包含供热设备用房）的供热系统，热力主管网建设，最大管径为</t>
    </r>
    <r>
      <rPr>
        <sz val="16"/>
        <rFont val="Times New Roman"/>
        <charset val="134"/>
      </rPr>
      <t>DN800</t>
    </r>
    <r>
      <rPr>
        <sz val="16"/>
        <rFont val="宋体"/>
        <charset val="134"/>
      </rPr>
      <t>，约</t>
    </r>
    <r>
      <rPr>
        <sz val="16"/>
        <rFont val="Times New Roman"/>
        <charset val="134"/>
      </rPr>
      <t>10KM</t>
    </r>
    <r>
      <rPr>
        <sz val="16"/>
        <rFont val="宋体"/>
        <charset val="134"/>
      </rPr>
      <t>，分别沿俊采大街向西敷设，主分支沿天政路向北、天翼大道向南敷设。供热面积约为</t>
    </r>
    <r>
      <rPr>
        <sz val="16"/>
        <rFont val="Times New Roman"/>
        <charset val="134"/>
      </rPr>
      <t>180</t>
    </r>
    <r>
      <rPr>
        <sz val="16"/>
        <rFont val="宋体"/>
        <charset val="134"/>
      </rPr>
      <t>万平方米。</t>
    </r>
  </si>
  <si>
    <r>
      <rPr>
        <sz val="16"/>
        <rFont val="宋体"/>
        <charset val="134"/>
      </rPr>
      <t>具备部分地块供热条件</t>
    </r>
  </si>
  <si>
    <r>
      <rPr>
        <sz val="16"/>
        <rFont val="宋体"/>
        <charset val="134"/>
      </rPr>
      <t>云谷</t>
    </r>
    <r>
      <rPr>
        <sz val="16"/>
        <rFont val="Times New Roman"/>
        <charset val="134"/>
      </rPr>
      <t>/</t>
    </r>
    <r>
      <rPr>
        <sz val="16"/>
        <rFont val="宋体"/>
        <charset val="134"/>
      </rPr>
      <t>同仁</t>
    </r>
    <r>
      <rPr>
        <sz val="16"/>
        <rFont val="Times New Roman"/>
        <charset val="134"/>
      </rPr>
      <t>/</t>
    </r>
    <r>
      <rPr>
        <sz val="16"/>
        <rFont val="宋体"/>
        <charset val="134"/>
      </rPr>
      <t>北杜</t>
    </r>
    <r>
      <rPr>
        <sz val="16"/>
        <rFont val="Times New Roman"/>
        <charset val="134"/>
      </rPr>
      <t>-</t>
    </r>
    <r>
      <rPr>
        <sz val="16"/>
        <rFont val="宋体"/>
        <charset val="134"/>
      </rPr>
      <t>太平和包工程</t>
    </r>
  </si>
  <si>
    <r>
      <rPr>
        <sz val="16"/>
        <rFont val="Times New Roman"/>
        <charset val="134"/>
      </rPr>
      <t>36</t>
    </r>
    <r>
      <rPr>
        <sz val="16"/>
        <rFont val="宋体"/>
        <charset val="134"/>
      </rPr>
      <t>万千伏安主变一台。</t>
    </r>
  </si>
  <si>
    <r>
      <rPr>
        <sz val="16"/>
        <rFont val="Times New Roman"/>
        <charset val="134"/>
      </rPr>
      <t>36</t>
    </r>
    <r>
      <rPr>
        <sz val="16"/>
        <rFont val="宋体"/>
        <charset val="134"/>
      </rPr>
      <t>万千伏安主变一台</t>
    </r>
  </si>
  <si>
    <r>
      <rPr>
        <sz val="16"/>
        <rFont val="宋体"/>
        <charset val="134"/>
      </rPr>
      <t>能源四路雨水泵站</t>
    </r>
  </si>
  <si>
    <r>
      <rPr>
        <sz val="16"/>
        <rFont val="宋体"/>
        <charset val="134"/>
      </rPr>
      <t>本项目包括雨水泵站工程及站外工程两部分：站区总用地面积</t>
    </r>
    <r>
      <rPr>
        <sz val="16"/>
        <rFont val="Times New Roman"/>
        <charset val="134"/>
      </rPr>
      <t>4579.07</t>
    </r>
    <r>
      <rPr>
        <sz val="16"/>
        <rFont val="宋体"/>
        <charset val="134"/>
      </rPr>
      <t>平方米，南北宽约</t>
    </r>
    <r>
      <rPr>
        <sz val="16"/>
        <rFont val="Times New Roman"/>
        <charset val="134"/>
      </rPr>
      <t>53</t>
    </r>
    <r>
      <rPr>
        <sz val="16"/>
        <rFont val="宋体"/>
        <charset val="134"/>
      </rPr>
      <t>米，东西长约</t>
    </r>
    <r>
      <rPr>
        <sz val="16"/>
        <rFont val="Times New Roman"/>
        <charset val="134"/>
      </rPr>
      <t>71.2</t>
    </r>
    <r>
      <rPr>
        <sz val="16"/>
        <rFont val="宋体"/>
        <charset val="134"/>
      </rPr>
      <t>米</t>
    </r>
    <r>
      <rPr>
        <sz val="16"/>
        <rFont val="Times New Roman"/>
        <charset val="134"/>
      </rPr>
      <t>-98.9</t>
    </r>
    <r>
      <rPr>
        <sz val="16"/>
        <rFont val="宋体"/>
        <charset val="134"/>
      </rPr>
      <t>米。设计流量为</t>
    </r>
    <r>
      <rPr>
        <sz val="16"/>
        <rFont val="Times New Roman"/>
        <charset val="134"/>
      </rPr>
      <t>11</t>
    </r>
    <r>
      <rPr>
        <sz val="16"/>
        <rFont val="宋体"/>
        <charset val="134"/>
      </rPr>
      <t>立方米</t>
    </r>
    <r>
      <rPr>
        <sz val="16"/>
        <rFont val="Times New Roman"/>
        <charset val="134"/>
      </rPr>
      <t>/</t>
    </r>
    <r>
      <rPr>
        <sz val="16"/>
        <rFont val="宋体"/>
        <charset val="134"/>
      </rPr>
      <t>秒，排出口受纳水体为太平河。主要包含格栅井、调蓄池、进水井、集水池、泵房、出水池、生产和管理用房、附属设施等。</t>
    </r>
  </si>
  <si>
    <r>
      <rPr>
        <sz val="16"/>
        <rFont val="宋体"/>
        <charset val="134"/>
      </rPr>
      <t>细柳</t>
    </r>
    <r>
      <rPr>
        <sz val="16"/>
        <rFont val="Times New Roman"/>
        <charset val="134"/>
      </rPr>
      <t>110</t>
    </r>
    <r>
      <rPr>
        <sz val="16"/>
        <rFont val="宋体"/>
        <charset val="134"/>
      </rPr>
      <t>千伏输变电</t>
    </r>
    <r>
      <rPr>
        <sz val="16"/>
        <rFont val="Times New Roman"/>
        <charset val="134"/>
      </rPr>
      <t xml:space="preserve">
</t>
    </r>
    <r>
      <rPr>
        <sz val="16"/>
        <rFont val="宋体"/>
        <charset val="134"/>
      </rPr>
      <t>工程</t>
    </r>
  </si>
  <si>
    <r>
      <rPr>
        <sz val="16"/>
        <rFont val="Times New Roman"/>
        <charset val="134"/>
      </rPr>
      <t>110</t>
    </r>
    <r>
      <rPr>
        <sz val="16"/>
        <rFont val="宋体"/>
        <charset val="134"/>
      </rPr>
      <t>千伏变电站一座。</t>
    </r>
  </si>
  <si>
    <r>
      <rPr>
        <sz val="16"/>
        <rFont val="Times New Roman"/>
        <charset val="134"/>
      </rPr>
      <t>110</t>
    </r>
    <r>
      <rPr>
        <sz val="16"/>
        <rFont val="宋体"/>
        <charset val="134"/>
      </rPr>
      <t>千伏变电站一座</t>
    </r>
  </si>
  <si>
    <r>
      <rPr>
        <sz val="16"/>
        <rFont val="宋体"/>
        <charset val="134"/>
      </rPr>
      <t>朱家</t>
    </r>
    <r>
      <rPr>
        <sz val="16"/>
        <rFont val="Times New Roman"/>
        <charset val="134"/>
      </rPr>
      <t>110</t>
    </r>
    <r>
      <rPr>
        <sz val="16"/>
        <rFont val="宋体"/>
        <charset val="134"/>
      </rPr>
      <t>千伏输变电</t>
    </r>
    <r>
      <rPr>
        <sz val="16"/>
        <rFont val="Times New Roman"/>
        <charset val="134"/>
      </rPr>
      <t xml:space="preserve">
</t>
    </r>
    <r>
      <rPr>
        <sz val="16"/>
        <rFont val="宋体"/>
        <charset val="134"/>
      </rPr>
      <t>工程</t>
    </r>
  </si>
  <si>
    <t>陇海路雨水泵站</t>
  </si>
  <si>
    <t>电力、通信、供气、供水</t>
  </si>
  <si>
    <r>
      <rPr>
        <sz val="16"/>
        <rFont val="宋体"/>
        <charset val="134"/>
      </rPr>
      <t>占地</t>
    </r>
    <r>
      <rPr>
        <sz val="16"/>
        <rFont val="Times New Roman"/>
        <charset val="134"/>
      </rPr>
      <t>9</t>
    </r>
    <r>
      <rPr>
        <sz val="16"/>
        <rFont val="宋体"/>
        <charset val="134"/>
      </rPr>
      <t>亩，雨水提升泵站设计规模为30立方米/秒。工程内容包含泵站内的构筑物、建筑物、管线、仪表、电气、自动化控制及总图、厂外配套出水管网等项目。</t>
    </r>
  </si>
  <si>
    <t>沣东一路雨水泵站</t>
  </si>
  <si>
    <r>
      <rPr>
        <sz val="16"/>
        <rFont val="宋体"/>
        <charset val="134"/>
      </rPr>
      <t>占地</t>
    </r>
    <r>
      <rPr>
        <sz val="16"/>
        <rFont val="Times New Roman"/>
        <charset val="134"/>
      </rPr>
      <t>13</t>
    </r>
    <r>
      <rPr>
        <sz val="16"/>
        <rFont val="宋体"/>
        <charset val="134"/>
      </rPr>
      <t>亩，雨水提升泵站设计规模为</t>
    </r>
    <r>
      <rPr>
        <sz val="16"/>
        <rFont val="Times New Roman"/>
        <charset val="134"/>
      </rPr>
      <t>20</t>
    </r>
    <r>
      <rPr>
        <sz val="16"/>
        <rFont val="宋体"/>
        <charset val="134"/>
      </rPr>
      <t>立方米</t>
    </r>
    <r>
      <rPr>
        <sz val="16"/>
        <rFont val="Times New Roman"/>
        <charset val="134"/>
      </rPr>
      <t>/</t>
    </r>
    <r>
      <rPr>
        <sz val="16"/>
        <rFont val="宋体"/>
        <charset val="134"/>
      </rPr>
      <t>秒。</t>
    </r>
    <r>
      <rPr>
        <sz val="16"/>
        <rFont val="Times New Roman"/>
        <charset val="134"/>
      </rPr>
      <t xml:space="preserve">
</t>
    </r>
    <r>
      <rPr>
        <sz val="16"/>
        <rFont val="宋体"/>
        <charset val="134"/>
      </rPr>
      <t>工程设计主要内容为雨水提升泵站的新建，包含给排水、建筑、结构、道路、电气、自控仪表、通讯、暖通、出水口及绿化等工程。</t>
    </r>
  </si>
  <si>
    <r>
      <rPr>
        <b/>
        <sz val="16"/>
        <rFont val="宋体"/>
        <charset val="134"/>
      </rPr>
      <t>（二）、机场、铁路、地铁、道路</t>
    </r>
    <r>
      <rPr>
        <b/>
        <sz val="16"/>
        <rFont val="Times New Roman"/>
        <charset val="134"/>
      </rPr>
      <t>(50</t>
    </r>
    <r>
      <rPr>
        <b/>
        <sz val="16"/>
        <rFont val="宋体"/>
        <charset val="134"/>
      </rPr>
      <t>个</t>
    </r>
    <r>
      <rPr>
        <b/>
        <sz val="16"/>
        <rFont val="Times New Roman"/>
        <charset val="134"/>
      </rPr>
      <t>)</t>
    </r>
  </si>
  <si>
    <t>西安咸阳机场三期扩建工程</t>
  </si>
  <si>
    <r>
      <rPr>
        <sz val="16"/>
        <rFont val="宋体"/>
        <charset val="134"/>
      </rPr>
      <t>机场、铁路、地铁、道路</t>
    </r>
  </si>
  <si>
    <t>西部机场集团</t>
  </si>
  <si>
    <r>
      <rPr>
        <sz val="16"/>
        <rFont val="宋体"/>
        <charset val="134"/>
      </rPr>
      <t>主要建设</t>
    </r>
    <r>
      <rPr>
        <sz val="16"/>
        <rFont val="Times New Roman"/>
        <charset val="134"/>
      </rPr>
      <t>10.6</t>
    </r>
    <r>
      <rPr>
        <sz val="16"/>
        <rFont val="宋体"/>
        <charset val="134"/>
      </rPr>
      <t>公里的飞机跑道，</t>
    </r>
    <r>
      <rPr>
        <sz val="16"/>
        <rFont val="Times New Roman"/>
        <charset val="134"/>
      </rPr>
      <t>70</t>
    </r>
    <r>
      <rPr>
        <sz val="16"/>
        <rFont val="宋体"/>
        <charset val="134"/>
      </rPr>
      <t>万平方米的东航站楼，</t>
    </r>
    <r>
      <rPr>
        <sz val="16"/>
        <rFont val="Times New Roman"/>
        <charset val="134"/>
      </rPr>
      <t>115</t>
    </r>
    <r>
      <rPr>
        <sz val="16"/>
        <rFont val="宋体"/>
        <charset val="134"/>
      </rPr>
      <t>个机位的站坪，</t>
    </r>
    <r>
      <rPr>
        <sz val="16"/>
        <rFont val="Times New Roman"/>
        <charset val="134"/>
      </rPr>
      <t>35</t>
    </r>
    <r>
      <rPr>
        <sz val="16"/>
        <rFont val="宋体"/>
        <charset val="134"/>
      </rPr>
      <t>万平方米的综合交通中心及停车楼等</t>
    </r>
    <r>
      <rPr>
        <sz val="16"/>
        <rFont val="Times New Roman"/>
        <charset val="134"/>
      </rPr>
      <t>;</t>
    </r>
    <r>
      <rPr>
        <sz val="16"/>
        <rFont val="宋体"/>
        <charset val="134"/>
      </rPr>
      <t>空管工程建设西北空管运行保障基地等</t>
    </r>
    <r>
      <rPr>
        <sz val="16"/>
        <rFont val="Times New Roman"/>
        <charset val="134"/>
      </rPr>
      <t>;</t>
    </r>
    <r>
      <rPr>
        <sz val="16"/>
        <rFont val="宋体"/>
        <charset val="134"/>
      </rPr>
      <t>供油工程建设机场油库和第三航空加油站等。</t>
    </r>
  </si>
  <si>
    <r>
      <rPr>
        <sz val="16"/>
        <rFont val="宋体"/>
        <charset val="134"/>
      </rPr>
      <t>机场三期进行飞行区、东航站楼及配套工程施工，空管工程进行空管运行保障基地主体结构及配套设施施工，供油工程进行油库输油管线改线及加油站主体结构施工</t>
    </r>
  </si>
  <si>
    <r>
      <rPr>
        <sz val="16"/>
        <rFont val="宋体"/>
        <charset val="134"/>
      </rPr>
      <t>城市管理和交通运输局</t>
    </r>
  </si>
  <si>
    <t>李飞</t>
  </si>
  <si>
    <r>
      <rPr>
        <sz val="16"/>
        <rFont val="宋体"/>
        <charset val="134"/>
      </rPr>
      <t>西安地铁</t>
    </r>
    <r>
      <rPr>
        <sz val="16"/>
        <rFont val="Times New Roman"/>
        <charset val="134"/>
      </rPr>
      <t>16</t>
    </r>
    <r>
      <rPr>
        <sz val="16"/>
        <rFont val="宋体"/>
        <charset val="134"/>
      </rPr>
      <t>号线一期</t>
    </r>
    <r>
      <rPr>
        <sz val="16"/>
        <rFont val="Times New Roman"/>
        <charset val="134"/>
      </rPr>
      <t xml:space="preserve">
</t>
    </r>
    <r>
      <rPr>
        <sz val="16"/>
        <rFont val="宋体"/>
        <charset val="134"/>
      </rPr>
      <t>工程</t>
    </r>
  </si>
  <si>
    <r>
      <rPr>
        <sz val="16"/>
        <rFont val="宋体"/>
        <charset val="134"/>
      </rPr>
      <t>西咸新区轨道交通投资建设有限公司</t>
    </r>
  </si>
  <si>
    <r>
      <rPr>
        <sz val="16"/>
        <rFont val="宋体"/>
        <charset val="134"/>
      </rPr>
      <t>项目南起沣东小镇，沿沣镐大道、沣泾大道敷设，止于能源三路，全长约</t>
    </r>
    <r>
      <rPr>
        <sz val="16"/>
        <rFont val="Times New Roman"/>
        <charset val="134"/>
      </rPr>
      <t>15.1</t>
    </r>
    <r>
      <rPr>
        <sz val="16"/>
        <rFont val="宋体"/>
        <charset val="134"/>
      </rPr>
      <t>公里，全为地下线，设车站</t>
    </r>
    <r>
      <rPr>
        <sz val="16"/>
        <rFont val="Times New Roman"/>
        <charset val="134"/>
      </rPr>
      <t>9</t>
    </r>
    <r>
      <rPr>
        <sz val="16"/>
        <rFont val="宋体"/>
        <charset val="134"/>
      </rPr>
      <t>座，设车辆段</t>
    </r>
    <r>
      <rPr>
        <sz val="16"/>
        <rFont val="Times New Roman"/>
        <charset val="134"/>
      </rPr>
      <t>1</t>
    </r>
    <r>
      <rPr>
        <sz val="16"/>
        <rFont val="宋体"/>
        <charset val="134"/>
      </rPr>
      <t>处。</t>
    </r>
  </si>
  <si>
    <r>
      <rPr>
        <sz val="16"/>
        <rFont val="宋体"/>
        <charset val="134"/>
      </rPr>
      <t>建成通车</t>
    </r>
  </si>
  <si>
    <r>
      <rPr>
        <sz val="16"/>
        <rFont val="宋体"/>
        <charset val="134"/>
      </rPr>
      <t>轨道公司</t>
    </r>
  </si>
  <si>
    <r>
      <rPr>
        <sz val="16"/>
        <rFont val="宋体"/>
        <charset val="134"/>
      </rPr>
      <t>石锐</t>
    </r>
  </si>
  <si>
    <r>
      <rPr>
        <sz val="16"/>
        <rFont val="宋体"/>
        <charset val="134"/>
      </rPr>
      <t>沣东新城路网及基础设施建设项目（一期）</t>
    </r>
  </si>
  <si>
    <r>
      <rPr>
        <sz val="16"/>
        <rFont val="宋体"/>
        <charset val="134"/>
      </rPr>
      <t>市政园林配套中心、沣东集团、沣东控股</t>
    </r>
  </si>
  <si>
    <r>
      <rPr>
        <sz val="16"/>
        <rFont val="宋体"/>
        <charset val="134"/>
      </rPr>
      <t>项目为沣东新城续建市政基础设施项目，主要包括沣泾大道与西宝高速南线新增出入口立交工程、昆明路高架桥、科统四路、科技二路快速路、阿房一路等路网工程，沣东新城能源供应站，地铁十六号线</t>
    </r>
    <r>
      <rPr>
        <sz val="16"/>
        <rFont val="Times New Roman"/>
        <charset val="134"/>
      </rPr>
      <t>“</t>
    </r>
    <r>
      <rPr>
        <sz val="16"/>
        <rFont val="宋体"/>
        <charset val="134"/>
      </rPr>
      <t>一站一方案</t>
    </r>
    <r>
      <rPr>
        <sz val="16"/>
        <rFont val="Times New Roman"/>
        <charset val="134"/>
      </rPr>
      <t>”</t>
    </r>
    <r>
      <rPr>
        <sz val="16"/>
        <rFont val="宋体"/>
        <charset val="134"/>
      </rPr>
      <t>，阿房宫高铁站交通枢纽综合开发项目及润景怡园东侧绿地地下停车场项目。</t>
    </r>
  </si>
  <si>
    <r>
      <rPr>
        <sz val="16"/>
        <rFont val="宋体"/>
        <charset val="134"/>
      </rPr>
      <t>完成道路、给水、雨污水、电力通信管沟、照明、绿化等工程</t>
    </r>
  </si>
  <si>
    <r>
      <rPr>
        <sz val="16"/>
        <rFont val="宋体"/>
        <charset val="134"/>
      </rPr>
      <t>西咸新区空港新城</t>
    </r>
    <r>
      <rPr>
        <sz val="16"/>
        <rFont val="Times New Roman"/>
        <charset val="134"/>
      </rPr>
      <t>T5</t>
    </r>
    <r>
      <rPr>
        <sz val="16"/>
        <rFont val="宋体"/>
        <charset val="134"/>
      </rPr>
      <t>站前商务区市政基础设施项目</t>
    </r>
  </si>
  <si>
    <t>空港新城管委会</t>
  </si>
  <si>
    <r>
      <rPr>
        <sz val="16"/>
        <rFont val="宋体"/>
        <charset val="134"/>
      </rPr>
      <t>一期主要建设市政道路及管网、高架桥、市政绿化等</t>
    </r>
    <r>
      <rPr>
        <sz val="16"/>
        <rFont val="Times New Roman"/>
        <charset val="134"/>
      </rPr>
      <t>;</t>
    </r>
    <r>
      <rPr>
        <sz val="16"/>
        <rFont val="宋体"/>
        <charset val="134"/>
      </rPr>
      <t>二期主要建设道路、管网、电缆沟、管线迁改及市政绿化等基础设施。</t>
    </r>
  </si>
  <si>
    <r>
      <rPr>
        <sz val="16"/>
        <rFont val="宋体"/>
        <charset val="134"/>
      </rPr>
      <t>完成土建主体</t>
    </r>
    <r>
      <rPr>
        <sz val="16"/>
        <rFont val="Times New Roman"/>
        <charset val="134"/>
      </rPr>
      <t xml:space="preserve">
</t>
    </r>
    <r>
      <rPr>
        <sz val="16"/>
        <rFont val="宋体"/>
        <charset val="134"/>
      </rPr>
      <t>施工</t>
    </r>
  </si>
  <si>
    <r>
      <rPr>
        <sz val="16"/>
        <rFont val="宋体"/>
        <charset val="134"/>
      </rPr>
      <t>地铁</t>
    </r>
    <r>
      <rPr>
        <sz val="16"/>
        <rFont val="Times New Roman"/>
        <charset val="134"/>
      </rPr>
      <t>16</t>
    </r>
    <r>
      <rPr>
        <sz val="16"/>
        <rFont val="宋体"/>
        <charset val="134"/>
      </rPr>
      <t>号线一期工程沙河滩车辆基地盖板工程</t>
    </r>
  </si>
  <si>
    <r>
      <rPr>
        <sz val="16"/>
        <rFont val="宋体"/>
        <charset val="134"/>
      </rPr>
      <t>本次地铁</t>
    </r>
    <r>
      <rPr>
        <sz val="16"/>
        <rFont val="Times New Roman"/>
        <charset val="134"/>
      </rPr>
      <t xml:space="preserve"> 16 </t>
    </r>
    <r>
      <rPr>
        <sz val="16"/>
        <rFont val="宋体"/>
        <charset val="134"/>
      </rPr>
      <t>号线一期工程沙河滩车辆基地盖板工程项目包含约</t>
    </r>
    <r>
      <rPr>
        <sz val="16"/>
        <rFont val="Times New Roman"/>
        <charset val="134"/>
      </rPr>
      <t>320</t>
    </r>
    <r>
      <rPr>
        <sz val="16"/>
        <rFont val="宋体"/>
        <charset val="134"/>
      </rPr>
      <t>亩盖板面积，且本次工程内容不包含尚航五路范围内的结构盖板。</t>
    </r>
  </si>
  <si>
    <r>
      <rPr>
        <sz val="16"/>
        <rFont val="宋体"/>
        <charset val="134"/>
      </rPr>
      <t>主体完工</t>
    </r>
  </si>
  <si>
    <r>
      <rPr>
        <sz val="16"/>
        <rFont val="宋体"/>
        <charset val="134"/>
      </rPr>
      <t>泾河新城市政道路项目（打包）</t>
    </r>
  </si>
  <si>
    <r>
      <rPr>
        <sz val="16"/>
        <rFont val="宋体"/>
        <charset val="134"/>
      </rPr>
      <t>泾河集团、产发集团</t>
    </r>
  </si>
  <si>
    <r>
      <rPr>
        <sz val="16"/>
        <rFont val="宋体"/>
        <charset val="134"/>
      </rPr>
      <t>项目建设包括市政道路</t>
    </r>
    <r>
      <rPr>
        <sz val="16"/>
        <rFont val="Times New Roman"/>
        <charset val="134"/>
      </rPr>
      <t>43</t>
    </r>
    <r>
      <rPr>
        <sz val="16"/>
        <rFont val="宋体"/>
        <charset val="134"/>
      </rPr>
      <t>个项目，其中</t>
    </r>
    <r>
      <rPr>
        <sz val="16"/>
        <rFont val="Times New Roman"/>
        <charset val="134"/>
      </rPr>
      <t>23</t>
    </r>
    <r>
      <rPr>
        <sz val="16"/>
        <rFont val="宋体"/>
        <charset val="134"/>
      </rPr>
      <t>个新建项目、</t>
    </r>
    <r>
      <rPr>
        <sz val="16"/>
        <rFont val="Times New Roman"/>
        <charset val="134"/>
      </rPr>
      <t>20</t>
    </r>
    <r>
      <rPr>
        <sz val="16"/>
        <rFont val="宋体"/>
        <charset val="134"/>
      </rPr>
      <t>个续建项目，年底进度：</t>
    </r>
    <r>
      <rPr>
        <sz val="16"/>
        <rFont val="Times New Roman"/>
        <charset val="134"/>
      </rPr>
      <t>50%</t>
    </r>
    <r>
      <rPr>
        <sz val="16"/>
        <rFont val="宋体"/>
        <charset val="134"/>
      </rPr>
      <t>的道路达到通车条件。</t>
    </r>
  </si>
  <si>
    <r>
      <rPr>
        <sz val="16"/>
        <rFont val="宋体"/>
        <charset val="134"/>
      </rPr>
      <t>年底进度：</t>
    </r>
    <r>
      <rPr>
        <sz val="16"/>
        <rFont val="Times New Roman"/>
        <charset val="134"/>
      </rPr>
      <t>50%</t>
    </r>
    <r>
      <rPr>
        <sz val="16"/>
        <rFont val="宋体"/>
        <charset val="134"/>
      </rPr>
      <t>的道路达到通车条件</t>
    </r>
  </si>
  <si>
    <r>
      <rPr>
        <sz val="16"/>
        <rFont val="宋体"/>
        <charset val="134"/>
      </rPr>
      <t>沣西新城丝路科创谷园区路网工程一期项目</t>
    </r>
  </si>
  <si>
    <r>
      <rPr>
        <sz val="16"/>
        <rFont val="宋体"/>
        <charset val="134"/>
      </rPr>
      <t>项目主要包含秦创原西部创新港二期</t>
    </r>
    <r>
      <rPr>
        <sz val="16"/>
        <rFont val="Times New Roman"/>
        <charset val="134"/>
      </rPr>
      <t>A</t>
    </r>
    <r>
      <rPr>
        <sz val="16"/>
        <rFont val="宋体"/>
        <charset val="134"/>
      </rPr>
      <t>、</t>
    </r>
    <r>
      <rPr>
        <sz val="16"/>
        <rFont val="Times New Roman"/>
        <charset val="134"/>
      </rPr>
      <t>B</t>
    </r>
    <r>
      <rPr>
        <sz val="16"/>
        <rFont val="宋体"/>
        <charset val="134"/>
      </rPr>
      <t>、</t>
    </r>
    <r>
      <rPr>
        <sz val="16"/>
        <rFont val="Times New Roman"/>
        <charset val="134"/>
      </rPr>
      <t>C</t>
    </r>
    <r>
      <rPr>
        <sz val="16"/>
        <rFont val="宋体"/>
        <charset val="134"/>
      </rPr>
      <t>三个板块路网，共计道路</t>
    </r>
    <r>
      <rPr>
        <sz val="16"/>
        <rFont val="Times New Roman"/>
        <charset val="134"/>
      </rPr>
      <t>65</t>
    </r>
    <r>
      <rPr>
        <sz val="16"/>
        <rFont val="宋体"/>
        <charset val="134"/>
      </rPr>
      <t>条，总长约</t>
    </r>
    <r>
      <rPr>
        <sz val="16"/>
        <rFont val="Times New Roman"/>
        <charset val="134"/>
      </rPr>
      <t>52.5</t>
    </r>
    <r>
      <rPr>
        <sz val="16"/>
        <rFont val="宋体"/>
        <charset val="134"/>
      </rPr>
      <t>公里。</t>
    </r>
  </si>
  <si>
    <t>2019
-
2026</t>
  </si>
  <si>
    <r>
      <rPr>
        <sz val="16"/>
        <rFont val="宋体"/>
        <charset val="134"/>
      </rPr>
      <t>项目部分道路建成通车</t>
    </r>
  </si>
  <si>
    <r>
      <rPr>
        <sz val="16"/>
        <rFont val="宋体"/>
        <charset val="134"/>
      </rPr>
      <t>西咸新区世纪大道西段市政道路提升改造工程</t>
    </r>
  </si>
  <si>
    <r>
      <rPr>
        <sz val="16"/>
        <rFont val="宋体"/>
        <charset val="134"/>
      </rPr>
      <t>陕西省西咸新区开发建设管理委员会</t>
    </r>
  </si>
  <si>
    <r>
      <rPr>
        <sz val="16"/>
        <rFont val="宋体"/>
        <charset val="134"/>
      </rPr>
      <t>本次改造位于能源金贸区，西起沣河，东至沣泾大道，建设内容包括道路工程、景观工程、综合管廊工程、排水工程、海绵城市工程及雨水泵站工程。</t>
    </r>
  </si>
  <si>
    <r>
      <rPr>
        <sz val="16"/>
        <rFont val="宋体"/>
        <charset val="134"/>
      </rPr>
      <t>沣泾大道</t>
    </r>
    <r>
      <rPr>
        <sz val="16"/>
        <rFont val="Times New Roman"/>
        <charset val="134"/>
      </rPr>
      <t>-</t>
    </r>
    <r>
      <rPr>
        <sz val="16"/>
        <rFont val="宋体"/>
        <charset val="134"/>
      </rPr>
      <t>机场专用高速枢纽工程</t>
    </r>
  </si>
  <si>
    <r>
      <rPr>
        <sz val="16"/>
        <rFont val="宋体"/>
        <charset val="134"/>
      </rPr>
      <t>陕西空港市政配套管理有限公司</t>
    </r>
  </si>
  <si>
    <r>
      <rPr>
        <sz val="16"/>
        <rFont val="宋体"/>
        <charset val="134"/>
      </rPr>
      <t>占地</t>
    </r>
    <r>
      <rPr>
        <sz val="16"/>
        <rFont val="Times New Roman"/>
        <charset val="134"/>
      </rPr>
      <t>430</t>
    </r>
    <r>
      <rPr>
        <sz val="16"/>
        <rFont val="宋体"/>
        <charset val="134"/>
      </rPr>
      <t>亩，主要建设机场专用高速连接线、机场高速立交工程、天翼大道跨线桥工程，其中机场专用高速连接线左线约</t>
    </r>
    <r>
      <rPr>
        <sz val="16"/>
        <rFont val="Times New Roman"/>
        <charset val="134"/>
      </rPr>
      <t>1505</t>
    </r>
    <r>
      <rPr>
        <sz val="16"/>
        <rFont val="宋体"/>
        <charset val="134"/>
      </rPr>
      <t>米，右线约</t>
    </r>
    <r>
      <rPr>
        <sz val="16"/>
        <rFont val="Times New Roman"/>
        <charset val="134"/>
      </rPr>
      <t>1505</t>
    </r>
    <r>
      <rPr>
        <sz val="16"/>
        <rFont val="宋体"/>
        <charset val="134"/>
      </rPr>
      <t>米；机场高速立交设七条匝道，匝道总长约</t>
    </r>
    <r>
      <rPr>
        <sz val="16"/>
        <rFont val="Times New Roman"/>
        <charset val="134"/>
      </rPr>
      <t>4704</t>
    </r>
    <r>
      <rPr>
        <sz val="16"/>
        <rFont val="宋体"/>
        <charset val="134"/>
      </rPr>
      <t>米；天翼大道跨线桥主线总长约</t>
    </r>
    <r>
      <rPr>
        <sz val="16"/>
        <rFont val="Times New Roman"/>
        <charset val="134"/>
      </rPr>
      <t>1203</t>
    </r>
    <r>
      <rPr>
        <sz val="16"/>
        <rFont val="宋体"/>
        <charset val="134"/>
      </rPr>
      <t>米，匝道长约</t>
    </r>
    <r>
      <rPr>
        <sz val="16"/>
        <rFont val="Times New Roman"/>
        <charset val="134"/>
      </rPr>
      <t>943</t>
    </r>
    <r>
      <rPr>
        <sz val="16"/>
        <rFont val="宋体"/>
        <charset val="134"/>
      </rPr>
      <t>米。</t>
    </r>
  </si>
  <si>
    <r>
      <rPr>
        <sz val="16"/>
        <rFont val="宋体"/>
        <charset val="134"/>
      </rPr>
      <t>机场高速以南匝道桥主体完成</t>
    </r>
    <r>
      <rPr>
        <sz val="16"/>
        <rFont val="Times New Roman"/>
        <charset val="134"/>
      </rPr>
      <t>;</t>
    </r>
    <r>
      <rPr>
        <sz val="16"/>
        <rFont val="宋体"/>
        <charset val="134"/>
      </rPr>
      <t>机场高速以北下部结构完成</t>
    </r>
  </si>
  <si>
    <r>
      <rPr>
        <sz val="16"/>
        <rFont val="宋体"/>
        <charset val="134"/>
      </rPr>
      <t>城市管理和交通运输局</t>
    </r>
    <r>
      <rPr>
        <sz val="16"/>
        <rFont val="Times New Roman"/>
        <charset val="134"/>
      </rPr>
      <t xml:space="preserve">
</t>
    </r>
    <r>
      <rPr>
        <sz val="16"/>
        <rFont val="宋体"/>
        <charset val="134"/>
      </rPr>
      <t>住房和城乡建设局</t>
    </r>
  </si>
  <si>
    <r>
      <rPr>
        <sz val="16"/>
        <rFont val="宋体"/>
        <charset val="134"/>
      </rPr>
      <t>李飞</t>
    </r>
    <r>
      <rPr>
        <sz val="16"/>
        <rFont val="Times New Roman"/>
        <charset val="134"/>
      </rPr>
      <t xml:space="preserve">
</t>
    </r>
    <r>
      <rPr>
        <sz val="16"/>
        <rFont val="宋体"/>
        <charset val="134"/>
      </rPr>
      <t>俞波睿</t>
    </r>
  </si>
  <si>
    <r>
      <rPr>
        <sz val="16"/>
        <rFont val="宋体"/>
        <charset val="134"/>
      </rPr>
      <t>西安咸阳国际机场轨道预留工程</t>
    </r>
  </si>
  <si>
    <r>
      <rPr>
        <sz val="16"/>
        <rFont val="宋体"/>
        <charset val="134"/>
      </rPr>
      <t>西部机场集团有限公司</t>
    </r>
  </si>
  <si>
    <r>
      <rPr>
        <sz val="16"/>
        <rFont val="宋体"/>
        <charset val="134"/>
      </rPr>
      <t>铁路预留工程总体按照</t>
    </r>
    <r>
      <rPr>
        <sz val="16"/>
        <rFont val="Times New Roman"/>
        <charset val="134"/>
      </rPr>
      <t>4</t>
    </r>
    <r>
      <rPr>
        <sz val="16"/>
        <rFont val="宋体"/>
        <charset val="134"/>
      </rPr>
      <t>台</t>
    </r>
    <r>
      <rPr>
        <sz val="16"/>
        <rFont val="Times New Roman"/>
        <charset val="134"/>
      </rPr>
      <t>8</t>
    </r>
    <r>
      <rPr>
        <sz val="16"/>
        <rFont val="宋体"/>
        <charset val="134"/>
      </rPr>
      <t>线规模布置，计划工期</t>
    </r>
    <r>
      <rPr>
        <sz val="16"/>
        <rFont val="Times New Roman"/>
        <charset val="134"/>
      </rPr>
      <t>24</t>
    </r>
    <r>
      <rPr>
        <sz val="16"/>
        <rFont val="宋体"/>
        <charset val="134"/>
      </rPr>
      <t>个月。其中，预留</t>
    </r>
    <r>
      <rPr>
        <sz val="16"/>
        <rFont val="Times New Roman"/>
        <charset val="134"/>
      </rPr>
      <t>2</t>
    </r>
    <r>
      <rPr>
        <sz val="16"/>
        <rFont val="宋体"/>
        <charset val="134"/>
      </rPr>
      <t>台</t>
    </r>
    <r>
      <rPr>
        <sz val="16"/>
        <rFont val="Times New Roman"/>
        <charset val="134"/>
      </rPr>
      <t>4</t>
    </r>
    <r>
      <rPr>
        <sz val="16"/>
        <rFont val="宋体"/>
        <charset val="134"/>
      </rPr>
      <t>线城际铁路、市域（郊）铁路引入条件，土建结构部分车站站台范围</t>
    </r>
    <r>
      <rPr>
        <sz val="16"/>
        <rFont val="Times New Roman"/>
        <charset val="134"/>
      </rPr>
      <t>450</t>
    </r>
    <r>
      <rPr>
        <sz val="16"/>
        <rFont val="宋体"/>
        <charset val="134"/>
      </rPr>
      <t>米、标准段宽度约</t>
    </r>
    <r>
      <rPr>
        <sz val="16"/>
        <rFont val="Times New Roman"/>
        <charset val="134"/>
      </rPr>
      <t>47</t>
    </r>
    <r>
      <rPr>
        <sz val="16"/>
        <rFont val="宋体"/>
        <charset val="134"/>
      </rPr>
      <t>米、车站总建筑面积</t>
    </r>
    <r>
      <rPr>
        <sz val="16"/>
        <rFont val="Times New Roman"/>
        <charset val="134"/>
      </rPr>
      <t>58440</t>
    </r>
    <r>
      <rPr>
        <sz val="16"/>
        <rFont val="宋体"/>
        <charset val="134"/>
      </rPr>
      <t>平方米，咽喉区隧道</t>
    </r>
    <r>
      <rPr>
        <sz val="16"/>
        <rFont val="Times New Roman"/>
        <charset val="134"/>
      </rPr>
      <t>630</t>
    </r>
    <r>
      <rPr>
        <sz val="16"/>
        <rFont val="宋体"/>
        <charset val="134"/>
      </rPr>
      <t>米；预留</t>
    </r>
    <r>
      <rPr>
        <sz val="16"/>
        <rFont val="Times New Roman"/>
        <charset val="134"/>
      </rPr>
      <t>2</t>
    </r>
    <r>
      <rPr>
        <sz val="16"/>
        <rFont val="宋体"/>
        <charset val="134"/>
      </rPr>
      <t>台</t>
    </r>
    <r>
      <rPr>
        <sz val="16"/>
        <rFont val="Times New Roman"/>
        <charset val="134"/>
      </rPr>
      <t>4</t>
    </r>
    <r>
      <rPr>
        <sz val="16"/>
        <rFont val="宋体"/>
        <charset val="134"/>
      </rPr>
      <t>线高铁引入条件，土建结构部分车站站台范围</t>
    </r>
    <r>
      <rPr>
        <sz val="16"/>
        <rFont val="Times New Roman"/>
        <charset val="134"/>
      </rPr>
      <t>450</t>
    </r>
    <r>
      <rPr>
        <sz val="16"/>
        <rFont val="宋体"/>
        <charset val="134"/>
      </rPr>
      <t>米、标准段宽度约</t>
    </r>
    <r>
      <rPr>
        <sz val="16"/>
        <rFont val="Times New Roman"/>
        <charset val="134"/>
      </rPr>
      <t>47</t>
    </r>
    <r>
      <rPr>
        <sz val="16"/>
        <rFont val="宋体"/>
        <charset val="134"/>
      </rPr>
      <t>米。</t>
    </r>
  </si>
  <si>
    <r>
      <rPr>
        <sz val="16"/>
        <rFont val="宋体"/>
        <charset val="134"/>
      </rPr>
      <t>完成地铁预留工程车站主体施工，完成城际预留工程区间及车站施工，完成高铁预留工程区间及车站施工</t>
    </r>
  </si>
  <si>
    <r>
      <rPr>
        <sz val="16"/>
        <rFont val="宋体"/>
        <charset val="134"/>
      </rPr>
      <t>城市管理和交通运输局住房和城乡建设局</t>
    </r>
  </si>
  <si>
    <r>
      <rPr>
        <sz val="16"/>
        <rFont val="宋体"/>
        <charset val="134"/>
      </rPr>
      <t>核心区支路网</t>
    </r>
  </si>
  <si>
    <r>
      <rPr>
        <sz val="16"/>
        <rFont val="宋体"/>
        <charset val="134"/>
      </rPr>
      <t>沣西新城核心区道路、管网建设项目。</t>
    </r>
  </si>
  <si>
    <r>
      <rPr>
        <sz val="16"/>
        <rFont val="宋体"/>
        <charset val="134"/>
      </rPr>
      <t>部分道路达到通车条件</t>
    </r>
  </si>
  <si>
    <r>
      <rPr>
        <sz val="16"/>
        <rFont val="宋体"/>
        <charset val="134"/>
      </rPr>
      <t>阿房一路（尚雅路）</t>
    </r>
  </si>
  <si>
    <t>沣西新城管委会</t>
  </si>
  <si>
    <r>
      <rPr>
        <sz val="16"/>
        <rFont val="宋体"/>
        <charset val="134"/>
      </rPr>
      <t>为沣河至咸户路段改造工程，主要建设城市主干路，西起咸户路，东至沣柳路，全长约</t>
    </r>
    <r>
      <rPr>
        <sz val="16"/>
        <rFont val="Times New Roman"/>
        <charset val="134"/>
      </rPr>
      <t>6.2</t>
    </r>
    <r>
      <rPr>
        <sz val="16"/>
        <rFont val="宋体"/>
        <charset val="134"/>
      </rPr>
      <t>公里，红线宽度</t>
    </r>
    <r>
      <rPr>
        <sz val="16"/>
        <rFont val="Times New Roman"/>
        <charset val="134"/>
      </rPr>
      <t>60</t>
    </r>
    <r>
      <rPr>
        <sz val="16"/>
        <rFont val="宋体"/>
        <charset val="134"/>
      </rPr>
      <t>米。</t>
    </r>
  </si>
  <si>
    <r>
      <rPr>
        <sz val="16"/>
        <rFont val="宋体"/>
        <charset val="134"/>
      </rPr>
      <t>项目达到通车</t>
    </r>
    <r>
      <rPr>
        <sz val="16"/>
        <rFont val="Times New Roman"/>
        <charset val="134"/>
      </rPr>
      <t xml:space="preserve">
</t>
    </r>
    <r>
      <rPr>
        <sz val="16"/>
        <rFont val="宋体"/>
        <charset val="134"/>
      </rPr>
      <t>条件</t>
    </r>
  </si>
  <si>
    <r>
      <rPr>
        <sz val="16"/>
        <rFont val="宋体"/>
        <charset val="134"/>
      </rPr>
      <t>西咸文教园南区路网</t>
    </r>
  </si>
  <si>
    <r>
      <rPr>
        <sz val="16"/>
        <rFont val="宋体"/>
        <charset val="134"/>
      </rPr>
      <t>本项目共包含文教园</t>
    </r>
    <r>
      <rPr>
        <sz val="16"/>
        <rFont val="Times New Roman"/>
        <charset val="134"/>
      </rPr>
      <t>3</t>
    </r>
    <r>
      <rPr>
        <sz val="16"/>
        <rFont val="宋体"/>
        <charset val="134"/>
      </rPr>
      <t>条道路：学海路、文韵四路、学苑九路。道路总长</t>
    </r>
    <r>
      <rPr>
        <sz val="16"/>
        <rFont val="Times New Roman"/>
        <charset val="134"/>
      </rPr>
      <t>6114</t>
    </r>
    <r>
      <rPr>
        <sz val="16"/>
        <rFont val="宋体"/>
        <charset val="134"/>
      </rPr>
      <t>米。学海路（沣渭大道</t>
    </r>
    <r>
      <rPr>
        <sz val="16"/>
        <rFont val="Times New Roman"/>
        <charset val="134"/>
      </rPr>
      <t>~</t>
    </r>
    <r>
      <rPr>
        <sz val="16"/>
        <rFont val="宋体"/>
        <charset val="134"/>
      </rPr>
      <t>沣河东路）全长</t>
    </r>
    <r>
      <rPr>
        <sz val="16"/>
        <rFont val="Times New Roman"/>
        <charset val="134"/>
      </rPr>
      <t>3931</t>
    </r>
    <r>
      <rPr>
        <sz val="16"/>
        <rFont val="宋体"/>
        <charset val="134"/>
      </rPr>
      <t>米，红线宽度</t>
    </r>
    <r>
      <rPr>
        <sz val="16"/>
        <rFont val="Times New Roman"/>
        <charset val="134"/>
      </rPr>
      <t>40</t>
    </r>
    <r>
      <rPr>
        <sz val="16"/>
        <rFont val="宋体"/>
        <charset val="134"/>
      </rPr>
      <t>米；文韵四路（学海路</t>
    </r>
    <r>
      <rPr>
        <sz val="16"/>
        <rFont val="Times New Roman"/>
        <charset val="134"/>
      </rPr>
      <t>~</t>
    </r>
    <r>
      <rPr>
        <sz val="16"/>
        <rFont val="宋体"/>
        <charset val="134"/>
      </rPr>
      <t>科技路）全长</t>
    </r>
    <r>
      <rPr>
        <sz val="16"/>
        <rFont val="Times New Roman"/>
        <charset val="134"/>
      </rPr>
      <t>1579</t>
    </r>
    <r>
      <rPr>
        <sz val="16"/>
        <rFont val="宋体"/>
        <charset val="134"/>
      </rPr>
      <t>米，红线宽度</t>
    </r>
    <r>
      <rPr>
        <sz val="16"/>
        <rFont val="Times New Roman"/>
        <charset val="134"/>
      </rPr>
      <t>25</t>
    </r>
    <r>
      <rPr>
        <sz val="16"/>
        <rFont val="宋体"/>
        <charset val="134"/>
      </rPr>
      <t>米；学苑九路（文韵四路</t>
    </r>
    <r>
      <rPr>
        <sz val="16"/>
        <rFont val="Times New Roman"/>
        <charset val="134"/>
      </rPr>
      <t>~</t>
    </r>
    <r>
      <rPr>
        <sz val="16"/>
        <rFont val="宋体"/>
        <charset val="134"/>
      </rPr>
      <t>沣柳路）全长</t>
    </r>
    <r>
      <rPr>
        <sz val="16"/>
        <rFont val="Times New Roman"/>
        <charset val="134"/>
      </rPr>
      <t>603</t>
    </r>
    <r>
      <rPr>
        <sz val="16"/>
        <rFont val="宋体"/>
        <charset val="134"/>
      </rPr>
      <t>米，红线宽度</t>
    </r>
    <r>
      <rPr>
        <sz val="16"/>
        <rFont val="Times New Roman"/>
        <charset val="134"/>
      </rPr>
      <t>13</t>
    </r>
    <r>
      <rPr>
        <sz val="16"/>
        <rFont val="宋体"/>
        <charset val="134"/>
      </rPr>
      <t>米。</t>
    </r>
  </si>
  <si>
    <r>
      <rPr>
        <sz val="16"/>
        <rFont val="宋体"/>
        <charset val="134"/>
      </rPr>
      <t>项目部分完工</t>
    </r>
  </si>
  <si>
    <r>
      <rPr>
        <sz val="16"/>
        <rFont val="宋体"/>
        <charset val="134"/>
      </rPr>
      <t>起步区二期南北绿廊及地下空间项目</t>
    </r>
  </si>
  <si>
    <r>
      <rPr>
        <sz val="16"/>
        <rFont val="宋体"/>
        <charset val="134"/>
      </rPr>
      <t>项目用地面积</t>
    </r>
    <r>
      <rPr>
        <sz val="16"/>
        <rFont val="Times New Roman"/>
        <charset val="134"/>
      </rPr>
      <t>7.1</t>
    </r>
    <r>
      <rPr>
        <sz val="16"/>
        <rFont val="宋体"/>
        <charset val="134"/>
      </rPr>
      <t>万平方米（约</t>
    </r>
    <r>
      <rPr>
        <sz val="16"/>
        <rFont val="Times New Roman"/>
        <charset val="134"/>
      </rPr>
      <t>106.5</t>
    </r>
    <r>
      <rPr>
        <sz val="16"/>
        <rFont val="宋体"/>
        <charset val="134"/>
      </rPr>
      <t>亩），包括金融一路及沿路两侧的公园绿地，金融一路（丰产路至丰安路）长约</t>
    </r>
    <r>
      <rPr>
        <sz val="16"/>
        <rFont val="Times New Roman"/>
        <charset val="134"/>
      </rPr>
      <t>800</t>
    </r>
    <r>
      <rPr>
        <sz val="16"/>
        <rFont val="宋体"/>
        <charset val="134"/>
      </rPr>
      <t>米、宽</t>
    </r>
    <r>
      <rPr>
        <sz val="16"/>
        <rFont val="Times New Roman"/>
        <charset val="134"/>
      </rPr>
      <t>80</t>
    </r>
    <r>
      <rPr>
        <sz val="16"/>
        <rFont val="宋体"/>
        <charset val="134"/>
      </rPr>
      <t>米，地下建筑及相关公共空间开发面积约</t>
    </r>
    <r>
      <rPr>
        <sz val="16"/>
        <rFont val="Times New Roman"/>
        <charset val="134"/>
      </rPr>
      <t>4.8</t>
    </r>
    <r>
      <rPr>
        <sz val="16"/>
        <rFont val="宋体"/>
        <charset val="134"/>
      </rPr>
      <t>万平方米。绿廊地面景观用地面积约</t>
    </r>
    <r>
      <rPr>
        <sz val="16"/>
        <rFont val="Times New Roman"/>
        <charset val="134"/>
      </rPr>
      <t>4.2</t>
    </r>
    <r>
      <rPr>
        <sz val="16"/>
        <rFont val="宋体"/>
        <charset val="134"/>
      </rPr>
      <t>万平方米。</t>
    </r>
  </si>
  <si>
    <r>
      <rPr>
        <sz val="16"/>
        <rFont val="宋体"/>
        <charset val="134"/>
      </rPr>
      <t>西咸新区世纪大道东段市政道路提升改造工程</t>
    </r>
  </si>
  <si>
    <r>
      <rPr>
        <sz val="16"/>
        <rFont val="宋体"/>
        <charset val="134"/>
      </rPr>
      <t>本次改造位于能源金贸区，西起沣泾大道，东至绕城高速，建设内容包括道路工程、景观工程、综合管廊工程、排水工程、海绵城市工程及雨水泵站工程。</t>
    </r>
  </si>
  <si>
    <r>
      <rPr>
        <sz val="16"/>
        <rFont val="宋体"/>
        <charset val="134"/>
      </rPr>
      <t>完成管廊施工</t>
    </r>
  </si>
  <si>
    <r>
      <rPr>
        <sz val="16"/>
        <rFont val="宋体"/>
        <charset val="134"/>
      </rPr>
      <t>西安咸阳国际机场三期扩建雨水外排工程</t>
    </r>
  </si>
  <si>
    <r>
      <rPr>
        <sz val="16"/>
        <rFont val="宋体"/>
        <charset val="134"/>
      </rPr>
      <t>该工程主要建设内容为新建一条排水主管，管道走径路由自雨水外排系统出机场红线后向东敷设，途经空港新城、秦汉新城区域后排至泾河。该工程排水主管线路总长约</t>
    </r>
    <r>
      <rPr>
        <sz val="16"/>
        <rFont val="Times New Roman"/>
        <charset val="134"/>
      </rPr>
      <t>7.6</t>
    </r>
    <r>
      <rPr>
        <sz val="16"/>
        <rFont val="宋体"/>
        <charset val="134"/>
      </rPr>
      <t>千米，沿途建设顶管井</t>
    </r>
    <r>
      <rPr>
        <sz val="16"/>
        <rFont val="Times New Roman"/>
        <charset val="134"/>
      </rPr>
      <t>12</t>
    </r>
    <r>
      <rPr>
        <sz val="16"/>
        <rFont val="宋体"/>
        <charset val="134"/>
      </rPr>
      <t>座，末端建设一座排水口汇入泾河，排出口位于泾河大桥东侧约</t>
    </r>
    <r>
      <rPr>
        <sz val="16"/>
        <rFont val="Times New Roman"/>
        <charset val="134"/>
      </rPr>
      <t>380</t>
    </r>
    <r>
      <rPr>
        <sz val="16"/>
        <rFont val="宋体"/>
        <charset val="134"/>
      </rPr>
      <t>米处。</t>
    </r>
  </si>
  <si>
    <r>
      <rPr>
        <sz val="16"/>
        <rFont val="宋体"/>
        <charset val="134"/>
      </rPr>
      <t>完成全部井体、雨水管线、排放口及边坡治理工程施工</t>
    </r>
  </si>
  <si>
    <r>
      <rPr>
        <sz val="16"/>
        <rFont val="宋体"/>
        <charset val="134"/>
      </rPr>
      <t>西咸新区智轨示范线</t>
    </r>
    <r>
      <rPr>
        <sz val="16"/>
        <rFont val="Times New Roman"/>
        <charset val="134"/>
      </rPr>
      <t>1</t>
    </r>
    <r>
      <rPr>
        <sz val="16"/>
        <rFont val="宋体"/>
        <charset val="134"/>
      </rPr>
      <t>号线工程（斗门</t>
    </r>
    <r>
      <rPr>
        <sz val="16"/>
        <rFont val="Times New Roman"/>
        <charset val="134"/>
      </rPr>
      <t>-</t>
    </r>
    <r>
      <rPr>
        <sz val="16"/>
        <rFont val="宋体"/>
        <charset val="134"/>
      </rPr>
      <t>欢乐谷）</t>
    </r>
  </si>
  <si>
    <r>
      <rPr>
        <sz val="16"/>
        <rFont val="宋体"/>
        <charset val="134"/>
      </rPr>
      <t>线路全长</t>
    </r>
    <r>
      <rPr>
        <sz val="16"/>
        <rFont val="Times New Roman"/>
        <charset val="134"/>
      </rPr>
      <t>11.9</t>
    </r>
    <r>
      <rPr>
        <sz val="16"/>
        <rFont val="宋体"/>
        <charset val="134"/>
      </rPr>
      <t>公里，设站</t>
    </r>
    <r>
      <rPr>
        <sz val="16"/>
        <rFont val="Times New Roman"/>
        <charset val="134"/>
      </rPr>
      <t>9</t>
    </r>
    <r>
      <rPr>
        <sz val="16"/>
        <rFont val="宋体"/>
        <charset val="134"/>
      </rPr>
      <t>座，均为地面站；设车辆基地</t>
    </r>
    <r>
      <rPr>
        <sz val="16"/>
        <rFont val="Times New Roman"/>
        <charset val="134"/>
      </rPr>
      <t>1</t>
    </r>
    <r>
      <rPr>
        <sz val="16"/>
        <rFont val="宋体"/>
        <charset val="134"/>
      </rPr>
      <t>座，位于丰镐大道以西、农博园以北地块，占地</t>
    </r>
    <r>
      <rPr>
        <sz val="16"/>
        <rFont val="Times New Roman"/>
        <charset val="134"/>
      </rPr>
      <t>49.5</t>
    </r>
    <r>
      <rPr>
        <sz val="16"/>
        <rFont val="宋体"/>
        <charset val="134"/>
      </rPr>
      <t>亩，主要建设运用库、检修库、综合楼、变电站等相关配套用房。</t>
    </r>
  </si>
  <si>
    <r>
      <rPr>
        <sz val="16"/>
        <rFont val="宋体"/>
        <charset val="134"/>
      </rPr>
      <t>加快建设智轨示范线</t>
    </r>
    <r>
      <rPr>
        <sz val="16"/>
        <rFont val="Times New Roman"/>
        <charset val="134"/>
      </rPr>
      <t>1</t>
    </r>
    <r>
      <rPr>
        <sz val="16"/>
        <rFont val="宋体"/>
        <charset val="134"/>
      </rPr>
      <t>号线（昆明池</t>
    </r>
    <r>
      <rPr>
        <sz val="16"/>
        <rFont val="Times New Roman"/>
        <charset val="134"/>
      </rPr>
      <t>-</t>
    </r>
    <r>
      <rPr>
        <sz val="16"/>
        <rFont val="宋体"/>
        <charset val="134"/>
      </rPr>
      <t>欢乐谷段），完成车站施工总量的</t>
    </r>
    <r>
      <rPr>
        <sz val="16"/>
        <rFont val="Times New Roman"/>
        <charset val="134"/>
      </rPr>
      <t>60%</t>
    </r>
  </si>
  <si>
    <t>石锐</t>
  </si>
  <si>
    <r>
      <rPr>
        <sz val="16"/>
        <rFont val="宋体"/>
        <charset val="134"/>
      </rPr>
      <t>起步区二期路网一期（丰登路）</t>
    </r>
  </si>
  <si>
    <r>
      <rPr>
        <sz val="16"/>
        <rFont val="宋体"/>
        <charset val="134"/>
      </rPr>
      <t>丰登路为支路，红线宽度</t>
    </r>
    <r>
      <rPr>
        <sz val="16"/>
        <rFont val="Times New Roman"/>
        <charset val="134"/>
      </rPr>
      <t>20</t>
    </r>
    <r>
      <rPr>
        <sz val="16"/>
        <rFont val="宋体"/>
        <charset val="134"/>
      </rPr>
      <t>米，西起贸易路，东至沣泾大道，总长度</t>
    </r>
    <r>
      <rPr>
        <sz val="16"/>
        <rFont val="Times New Roman"/>
        <charset val="134"/>
      </rPr>
      <t>1012</t>
    </r>
    <r>
      <rPr>
        <sz val="16"/>
        <rFont val="宋体"/>
        <charset val="134"/>
      </rPr>
      <t>米。</t>
    </r>
  </si>
  <si>
    <r>
      <rPr>
        <sz val="16"/>
        <rFont val="宋体"/>
        <charset val="134"/>
      </rPr>
      <t>道路主体施工完成</t>
    </r>
  </si>
  <si>
    <r>
      <rPr>
        <sz val="16"/>
        <rFont val="宋体"/>
        <charset val="134"/>
      </rPr>
      <t>起步区二期路网一期市政工程（丰宁路）</t>
    </r>
  </si>
  <si>
    <r>
      <rPr>
        <sz val="16"/>
        <rFont val="宋体"/>
        <charset val="134"/>
      </rPr>
      <t>丰宁路为支路，红线宽度</t>
    </r>
    <r>
      <rPr>
        <sz val="16"/>
        <rFont val="Times New Roman"/>
        <charset val="134"/>
      </rPr>
      <t>20</t>
    </r>
    <r>
      <rPr>
        <sz val="16"/>
        <rFont val="宋体"/>
        <charset val="134"/>
      </rPr>
      <t>米，西起贸易路，东至沣泾大道，总长度</t>
    </r>
    <r>
      <rPr>
        <sz val="16"/>
        <rFont val="Times New Roman"/>
        <charset val="134"/>
      </rPr>
      <t>813</t>
    </r>
    <r>
      <rPr>
        <sz val="16"/>
        <rFont val="宋体"/>
        <charset val="134"/>
      </rPr>
      <t>米。</t>
    </r>
  </si>
  <si>
    <r>
      <rPr>
        <sz val="16"/>
        <rFont val="宋体"/>
        <charset val="134"/>
      </rPr>
      <t>环隧及综合管廊完成</t>
    </r>
  </si>
  <si>
    <r>
      <rPr>
        <sz val="16"/>
        <rFont val="宋体"/>
        <charset val="134"/>
      </rPr>
      <t>渭河科创带正阳起步区市政工程</t>
    </r>
  </si>
  <si>
    <r>
      <rPr>
        <sz val="16"/>
        <rFont val="宋体"/>
        <charset val="134"/>
      </rPr>
      <t>包含正阳一路、正阳二路、正阳四路、正阳五路及兰池大道提升改造市政工程。包含正阳一路、正阳二路、正阳四路、正阳五路及兰池大道提升改造市政工程。</t>
    </r>
  </si>
  <si>
    <r>
      <rPr>
        <sz val="16"/>
        <rFont val="宋体"/>
        <charset val="134"/>
      </rPr>
      <t>完成部分地下管网，完成兰池大道提升改造施工</t>
    </r>
  </si>
  <si>
    <r>
      <rPr>
        <sz val="16"/>
        <rFont val="宋体"/>
        <charset val="134"/>
      </rPr>
      <t>沣润桥项目</t>
    </r>
  </si>
  <si>
    <r>
      <rPr>
        <sz val="16"/>
        <rFont val="宋体"/>
        <charset val="134"/>
      </rPr>
      <t>道路全长</t>
    </r>
    <r>
      <rPr>
        <sz val="16"/>
        <rFont val="Times New Roman"/>
        <charset val="134"/>
      </rPr>
      <t>3.7</t>
    </r>
    <r>
      <rPr>
        <sz val="16"/>
        <rFont val="宋体"/>
        <charset val="134"/>
      </rPr>
      <t>公里，宽度</t>
    </r>
    <r>
      <rPr>
        <sz val="16"/>
        <rFont val="Times New Roman"/>
        <charset val="134"/>
      </rPr>
      <t>80</t>
    </r>
    <r>
      <rPr>
        <sz val="16"/>
        <rFont val="宋体"/>
        <charset val="134"/>
      </rPr>
      <t>米，城市主干道。</t>
    </r>
  </si>
  <si>
    <r>
      <rPr>
        <sz val="16"/>
        <rFont val="宋体"/>
        <charset val="134"/>
      </rPr>
      <t>完成桥梁下部结构施工</t>
    </r>
  </si>
  <si>
    <r>
      <rPr>
        <sz val="16"/>
        <rFont val="宋体"/>
        <charset val="134"/>
      </rPr>
      <t>起步区二期路网一期市政工程（金融东路）</t>
    </r>
  </si>
  <si>
    <r>
      <rPr>
        <sz val="16"/>
        <rFont val="宋体"/>
        <charset val="134"/>
      </rPr>
      <t>金融东路为支路，红线宽度</t>
    </r>
    <r>
      <rPr>
        <sz val="16"/>
        <rFont val="Times New Roman"/>
        <charset val="134"/>
      </rPr>
      <t>20</t>
    </r>
    <r>
      <rPr>
        <sz val="16"/>
        <rFont val="宋体"/>
        <charset val="134"/>
      </rPr>
      <t>米，南起丰登路，北至丰宁路，总长度</t>
    </r>
    <r>
      <rPr>
        <sz val="16"/>
        <rFont val="Times New Roman"/>
        <charset val="134"/>
      </rPr>
      <t>375</t>
    </r>
    <r>
      <rPr>
        <sz val="16"/>
        <rFont val="宋体"/>
        <charset val="134"/>
      </rPr>
      <t>米。</t>
    </r>
  </si>
  <si>
    <r>
      <rPr>
        <sz val="16"/>
        <rFont val="宋体"/>
        <charset val="134"/>
      </rPr>
      <t>金融三路（丰安路</t>
    </r>
    <r>
      <rPr>
        <sz val="16"/>
        <rFont val="Times New Roman"/>
        <charset val="134"/>
      </rPr>
      <t>-</t>
    </r>
    <r>
      <rPr>
        <sz val="16"/>
        <rFont val="宋体"/>
        <charset val="134"/>
      </rPr>
      <t>丰产路）</t>
    </r>
  </si>
  <si>
    <r>
      <rPr>
        <sz val="16"/>
        <rFont val="宋体"/>
        <charset val="134"/>
      </rPr>
      <t>金融三路为次干路，红线宽度</t>
    </r>
    <r>
      <rPr>
        <sz val="16"/>
        <rFont val="Times New Roman"/>
        <charset val="134"/>
      </rPr>
      <t>45</t>
    </r>
    <r>
      <rPr>
        <sz val="16"/>
        <rFont val="宋体"/>
        <charset val="134"/>
      </rPr>
      <t>米，南起丰安路，北至丰产路，总长度</t>
    </r>
    <r>
      <rPr>
        <sz val="16"/>
        <rFont val="Times New Roman"/>
        <charset val="134"/>
      </rPr>
      <t>771</t>
    </r>
    <r>
      <rPr>
        <sz val="16"/>
        <rFont val="宋体"/>
        <charset val="134"/>
      </rPr>
      <t>米。</t>
    </r>
  </si>
  <si>
    <r>
      <rPr>
        <sz val="16"/>
        <rFont val="宋体"/>
        <charset val="134"/>
      </rPr>
      <t>达到通车条件</t>
    </r>
  </si>
  <si>
    <r>
      <rPr>
        <sz val="16"/>
        <rFont val="宋体"/>
        <charset val="134"/>
      </rPr>
      <t>金融三路（丰产路～能源北路）</t>
    </r>
  </si>
  <si>
    <r>
      <rPr>
        <sz val="16"/>
        <rFont val="宋体"/>
        <charset val="134"/>
      </rPr>
      <t>项目规划长度</t>
    </r>
    <r>
      <rPr>
        <sz val="16"/>
        <rFont val="Times New Roman"/>
        <charset val="134"/>
      </rPr>
      <t>1168</t>
    </r>
    <r>
      <rPr>
        <sz val="16"/>
        <rFont val="宋体"/>
        <charset val="134"/>
      </rPr>
      <t>米，红线宽</t>
    </r>
    <r>
      <rPr>
        <sz val="16"/>
        <rFont val="Times New Roman"/>
        <charset val="134"/>
      </rPr>
      <t>30</t>
    </r>
    <r>
      <rPr>
        <sz val="16"/>
        <rFont val="宋体"/>
        <charset val="134"/>
      </rPr>
      <t>米。包含道路工程、排水工程、给水工程、照明工程、交通工程、电力工程、通信工程、绿化工程、海绵城市等。</t>
    </r>
  </si>
  <si>
    <r>
      <rPr>
        <sz val="16"/>
        <rFont val="宋体"/>
        <charset val="134"/>
      </rPr>
      <t>秦创原片区路网项目（大王、马王片区配套路网）</t>
    </r>
  </si>
  <si>
    <r>
      <rPr>
        <sz val="16"/>
        <rFont val="宋体"/>
        <charset val="134"/>
      </rPr>
      <t>道路总计长</t>
    </r>
    <r>
      <rPr>
        <sz val="16"/>
        <rFont val="Times New Roman"/>
        <charset val="134"/>
      </rPr>
      <t>7.45</t>
    </r>
    <r>
      <rPr>
        <sz val="16"/>
        <rFont val="宋体"/>
        <charset val="134"/>
      </rPr>
      <t>公里，红线宽度从</t>
    </r>
    <r>
      <rPr>
        <sz val="16"/>
        <rFont val="Times New Roman"/>
        <charset val="134"/>
      </rPr>
      <t>16</t>
    </r>
    <r>
      <rPr>
        <sz val="16"/>
        <rFont val="宋体"/>
        <charset val="134"/>
      </rPr>
      <t>米、</t>
    </r>
    <r>
      <rPr>
        <sz val="16"/>
        <rFont val="Times New Roman"/>
        <charset val="134"/>
      </rPr>
      <t>20</t>
    </r>
    <r>
      <rPr>
        <sz val="16"/>
        <rFont val="宋体"/>
        <charset val="134"/>
      </rPr>
      <t>米、</t>
    </r>
    <r>
      <rPr>
        <sz val="16"/>
        <rFont val="Times New Roman"/>
        <charset val="134"/>
      </rPr>
      <t>30</t>
    </r>
    <r>
      <rPr>
        <sz val="16"/>
        <rFont val="宋体"/>
        <charset val="134"/>
      </rPr>
      <t>米到</t>
    </r>
    <r>
      <rPr>
        <sz val="16"/>
        <rFont val="Times New Roman"/>
        <charset val="134"/>
      </rPr>
      <t>80</t>
    </r>
    <r>
      <rPr>
        <sz val="16"/>
        <rFont val="宋体"/>
        <charset val="134"/>
      </rPr>
      <t>米。</t>
    </r>
  </si>
  <si>
    <r>
      <rPr>
        <sz val="16"/>
        <rFont val="宋体"/>
        <charset val="134"/>
      </rPr>
      <t>项目完成</t>
    </r>
    <r>
      <rPr>
        <sz val="16"/>
        <rFont val="Times New Roman"/>
        <charset val="134"/>
      </rPr>
      <t>4</t>
    </r>
    <r>
      <rPr>
        <sz val="16"/>
        <rFont val="宋体"/>
        <charset val="134"/>
      </rPr>
      <t>公里管线，</t>
    </r>
    <r>
      <rPr>
        <sz val="16"/>
        <rFont val="Times New Roman"/>
        <charset val="134"/>
      </rPr>
      <t>5</t>
    </r>
    <r>
      <rPr>
        <sz val="16"/>
        <rFont val="宋体"/>
        <charset val="134"/>
      </rPr>
      <t>公里道路施工</t>
    </r>
  </si>
  <si>
    <r>
      <rPr>
        <sz val="16"/>
        <rFont val="宋体"/>
        <charset val="134"/>
      </rPr>
      <t>汉高大道（萧何路</t>
    </r>
    <r>
      <rPr>
        <sz val="16"/>
        <rFont val="Times New Roman"/>
        <charset val="134"/>
      </rPr>
      <t>-</t>
    </r>
    <r>
      <rPr>
        <sz val="16"/>
        <rFont val="宋体"/>
        <charset val="134"/>
      </rPr>
      <t>望夷路）市政工程</t>
    </r>
  </si>
  <si>
    <r>
      <rPr>
        <sz val="16"/>
        <rFont val="宋体"/>
        <charset val="134"/>
      </rPr>
      <t>南起萧何路，北至望夷路，长度</t>
    </r>
    <r>
      <rPr>
        <sz val="16"/>
        <rFont val="Times New Roman"/>
        <charset val="134"/>
      </rPr>
      <t>3700</t>
    </r>
    <r>
      <rPr>
        <sz val="16"/>
        <rFont val="宋体"/>
        <charset val="134"/>
      </rPr>
      <t>米，红线宽度</t>
    </r>
    <r>
      <rPr>
        <sz val="16"/>
        <rFont val="Times New Roman"/>
        <charset val="134"/>
      </rPr>
      <t>50</t>
    </r>
    <r>
      <rPr>
        <sz val="16"/>
        <rFont val="宋体"/>
        <charset val="134"/>
      </rPr>
      <t>米。南起萧何路，北至望夷路，长度</t>
    </r>
    <r>
      <rPr>
        <sz val="16"/>
        <rFont val="Times New Roman"/>
        <charset val="134"/>
      </rPr>
      <t>3700</t>
    </r>
    <r>
      <rPr>
        <sz val="16"/>
        <rFont val="宋体"/>
        <charset val="134"/>
      </rPr>
      <t>米，红线宽度</t>
    </r>
    <r>
      <rPr>
        <sz val="16"/>
        <rFont val="Times New Roman"/>
        <charset val="134"/>
      </rPr>
      <t>50</t>
    </r>
    <r>
      <rPr>
        <sz val="16"/>
        <rFont val="宋体"/>
        <charset val="134"/>
      </rPr>
      <t>米。</t>
    </r>
  </si>
  <si>
    <r>
      <rPr>
        <sz val="16"/>
        <rFont val="宋体"/>
        <charset val="134"/>
      </rPr>
      <t>完成地下管网</t>
    </r>
  </si>
  <si>
    <r>
      <rPr>
        <sz val="16"/>
        <rFont val="宋体"/>
        <charset val="134"/>
      </rPr>
      <t>能源北路</t>
    </r>
  </si>
  <si>
    <r>
      <rPr>
        <sz val="16"/>
        <rFont val="宋体"/>
        <charset val="134"/>
      </rPr>
      <t>本工程建设范围为丝路经济带能源金融贸易区能源北路（金融三路～尚航六路）段，为城市主干路，道路总长约</t>
    </r>
    <r>
      <rPr>
        <sz val="16"/>
        <rFont val="Times New Roman"/>
        <charset val="134"/>
      </rPr>
      <t>1.5</t>
    </r>
    <r>
      <rPr>
        <sz val="16"/>
        <rFont val="宋体"/>
        <charset val="134"/>
      </rPr>
      <t>千米，设计速度</t>
    </r>
    <r>
      <rPr>
        <sz val="16"/>
        <rFont val="Times New Roman"/>
        <charset val="134"/>
      </rPr>
      <t>50</t>
    </r>
    <r>
      <rPr>
        <sz val="16"/>
        <rFont val="宋体"/>
        <charset val="134"/>
      </rPr>
      <t>公里</t>
    </r>
    <r>
      <rPr>
        <sz val="16"/>
        <rFont val="Times New Roman"/>
        <charset val="134"/>
      </rPr>
      <t>/</t>
    </r>
    <r>
      <rPr>
        <sz val="16"/>
        <rFont val="宋体"/>
        <charset val="134"/>
      </rPr>
      <t>小时，双向六车道，红线宽度</t>
    </r>
    <r>
      <rPr>
        <sz val="16"/>
        <rFont val="Times New Roman"/>
        <charset val="134"/>
      </rPr>
      <t>50</t>
    </r>
    <r>
      <rPr>
        <sz val="16"/>
        <rFont val="宋体"/>
        <charset val="134"/>
      </rPr>
      <t>米。本工程包括道路工程、排水工程、海绵设施、中水工程、给水工程、照明工程、交通工程及智能交通、电力通信、绿化工程。</t>
    </r>
  </si>
  <si>
    <r>
      <rPr>
        <sz val="16"/>
        <rFont val="宋体"/>
        <charset val="134"/>
      </rPr>
      <t>地下管网施工</t>
    </r>
  </si>
  <si>
    <r>
      <rPr>
        <sz val="16"/>
        <rFont val="宋体"/>
        <charset val="134"/>
      </rPr>
      <t>原点新城雨污分流工程</t>
    </r>
  </si>
  <si>
    <r>
      <rPr>
        <sz val="16"/>
        <rFont val="宋体"/>
        <charset val="134"/>
      </rPr>
      <t>泾河市政</t>
    </r>
  </si>
  <si>
    <r>
      <rPr>
        <sz val="16"/>
        <rFont val="宋体"/>
        <charset val="134"/>
      </rPr>
      <t>泾河新城原点新城区域雨污水分流改造。</t>
    </r>
  </si>
  <si>
    <r>
      <rPr>
        <sz val="16"/>
        <rFont val="宋体"/>
        <charset val="134"/>
      </rPr>
      <t>建成通水</t>
    </r>
  </si>
  <si>
    <r>
      <rPr>
        <sz val="16"/>
        <rFont val="宋体"/>
        <charset val="134"/>
      </rPr>
      <t>丰安路（贸易路至沣泾大道）</t>
    </r>
  </si>
  <si>
    <r>
      <rPr>
        <sz val="16"/>
        <rFont val="宋体"/>
        <charset val="134"/>
      </rPr>
      <t>道路等级为城市次干路，道路全长</t>
    </r>
    <r>
      <rPr>
        <sz val="16"/>
        <rFont val="Times New Roman"/>
        <charset val="134"/>
      </rPr>
      <t>1123</t>
    </r>
    <r>
      <rPr>
        <sz val="16"/>
        <rFont val="宋体"/>
        <charset val="134"/>
      </rPr>
      <t>米，设计速度</t>
    </r>
    <r>
      <rPr>
        <sz val="16"/>
        <rFont val="Times New Roman"/>
        <charset val="134"/>
      </rPr>
      <t>40</t>
    </r>
    <r>
      <rPr>
        <sz val="16"/>
        <rFont val="宋体"/>
        <charset val="134"/>
      </rPr>
      <t>千米</t>
    </r>
    <r>
      <rPr>
        <sz val="16"/>
        <rFont val="Times New Roman"/>
        <charset val="134"/>
      </rPr>
      <t>/</t>
    </r>
    <r>
      <rPr>
        <sz val="16"/>
        <rFont val="宋体"/>
        <charset val="134"/>
      </rPr>
      <t>小时，规划红线宽度为</t>
    </r>
    <r>
      <rPr>
        <sz val="16"/>
        <rFont val="Times New Roman"/>
        <charset val="134"/>
      </rPr>
      <t>30</t>
    </r>
    <r>
      <rPr>
        <sz val="16"/>
        <rFont val="宋体"/>
        <charset val="134"/>
      </rPr>
      <t>米，三幅路型式，机动车道宽</t>
    </r>
    <r>
      <rPr>
        <sz val="16"/>
        <rFont val="Times New Roman"/>
        <charset val="134"/>
      </rPr>
      <t>15</t>
    </r>
    <r>
      <rPr>
        <sz val="16"/>
        <rFont val="宋体"/>
        <charset val="134"/>
      </rPr>
      <t>米，两侧分隔带各宽</t>
    </r>
    <r>
      <rPr>
        <sz val="16"/>
        <rFont val="Times New Roman"/>
        <charset val="134"/>
      </rPr>
      <t>2</t>
    </r>
    <r>
      <rPr>
        <sz val="16"/>
        <rFont val="宋体"/>
        <charset val="134"/>
      </rPr>
      <t>米，两侧非机动车道各宽</t>
    </r>
    <r>
      <rPr>
        <sz val="16"/>
        <rFont val="Times New Roman"/>
        <charset val="134"/>
      </rPr>
      <t>2.5</t>
    </r>
    <r>
      <rPr>
        <sz val="16"/>
        <rFont val="宋体"/>
        <charset val="134"/>
      </rPr>
      <t>米，两侧人行道各宽</t>
    </r>
    <r>
      <rPr>
        <sz val="16"/>
        <rFont val="Times New Roman"/>
        <charset val="134"/>
      </rPr>
      <t>3</t>
    </r>
    <r>
      <rPr>
        <sz val="16"/>
        <rFont val="宋体"/>
        <charset val="134"/>
      </rPr>
      <t>米，机动车道为双向四车道。</t>
    </r>
  </si>
  <si>
    <r>
      <rPr>
        <sz val="16"/>
        <rFont val="宋体"/>
        <charset val="134"/>
      </rPr>
      <t>迁改及维护工程</t>
    </r>
  </si>
  <si>
    <r>
      <rPr>
        <sz val="16"/>
        <rFont val="宋体"/>
        <charset val="134"/>
      </rPr>
      <t>项目地块的电力、通讯电缆迁改工程。架空线缆落地迁改工程。已建成通车市政道路养护、维修等。临时排水管道建设、项目开口施工、公路维修、交通隐患整治等。正平大街及周边路网在齐村、北杜村段与延长支线管道、兰郑长成品油管道相交，需迁改长度约</t>
    </r>
    <r>
      <rPr>
        <sz val="16"/>
        <rFont val="Times New Roman"/>
        <charset val="134"/>
      </rPr>
      <t>4.8</t>
    </r>
    <r>
      <rPr>
        <sz val="16"/>
        <rFont val="宋体"/>
        <charset val="134"/>
      </rPr>
      <t>公里。自贸大道北延伸线两侧延长支线管道、兰郑长成品油管道迁改工程。</t>
    </r>
  </si>
  <si>
    <r>
      <rPr>
        <sz val="16"/>
        <rFont val="宋体"/>
        <charset val="134"/>
      </rPr>
      <t>完成迁改</t>
    </r>
  </si>
  <si>
    <r>
      <rPr>
        <sz val="16"/>
        <rFont val="宋体"/>
        <charset val="134"/>
      </rPr>
      <t>丰产路（贸易路至沣泾大道）</t>
    </r>
  </si>
  <si>
    <r>
      <rPr>
        <sz val="16"/>
        <rFont val="宋体"/>
        <charset val="134"/>
      </rPr>
      <t>西起贸易路（规划），东至现状沣泾大道，道路红线宽</t>
    </r>
    <r>
      <rPr>
        <sz val="16"/>
        <rFont val="Times New Roman"/>
        <charset val="134"/>
      </rPr>
      <t>30</t>
    </r>
    <r>
      <rPr>
        <sz val="16"/>
        <rFont val="宋体"/>
        <charset val="134"/>
      </rPr>
      <t>米，道路全长</t>
    </r>
    <r>
      <rPr>
        <sz val="16"/>
        <rFont val="Times New Roman"/>
        <charset val="134"/>
      </rPr>
      <t>809.6</t>
    </r>
    <r>
      <rPr>
        <sz val="16"/>
        <rFont val="宋体"/>
        <charset val="134"/>
      </rPr>
      <t>米道路等级为城市主干路，设计速度</t>
    </r>
    <r>
      <rPr>
        <sz val="16"/>
        <rFont val="Times New Roman"/>
        <charset val="134"/>
      </rPr>
      <t>40</t>
    </r>
    <r>
      <rPr>
        <sz val="16"/>
        <rFont val="宋体"/>
        <charset val="134"/>
      </rPr>
      <t>千米</t>
    </r>
    <r>
      <rPr>
        <sz val="16"/>
        <rFont val="Times New Roman"/>
        <charset val="134"/>
      </rPr>
      <t>/</t>
    </r>
    <r>
      <rPr>
        <sz val="16"/>
        <rFont val="宋体"/>
        <charset val="134"/>
      </rPr>
      <t>小时，规划红线宽度为</t>
    </r>
    <r>
      <rPr>
        <sz val="16"/>
        <rFont val="Times New Roman"/>
        <charset val="134"/>
      </rPr>
      <t>30-31.5</t>
    </r>
    <r>
      <rPr>
        <sz val="16"/>
        <rFont val="宋体"/>
        <charset val="134"/>
      </rPr>
      <t>米，三幅路型式，机动车道宽</t>
    </r>
    <r>
      <rPr>
        <sz val="16"/>
        <rFont val="Times New Roman"/>
        <charset val="134"/>
      </rPr>
      <t>15</t>
    </r>
    <r>
      <rPr>
        <sz val="16"/>
        <rFont val="宋体"/>
        <charset val="134"/>
      </rPr>
      <t>米，两侧分隔带各宽</t>
    </r>
    <r>
      <rPr>
        <sz val="16"/>
        <rFont val="Times New Roman"/>
        <charset val="134"/>
      </rPr>
      <t>2</t>
    </r>
    <r>
      <rPr>
        <sz val="16"/>
        <rFont val="宋体"/>
        <charset val="134"/>
      </rPr>
      <t>米，两侧非机动车道各宽</t>
    </r>
    <r>
      <rPr>
        <sz val="16"/>
        <rFont val="Times New Roman"/>
        <charset val="134"/>
      </rPr>
      <t>2.5</t>
    </r>
    <r>
      <rPr>
        <sz val="16"/>
        <rFont val="宋体"/>
        <charset val="134"/>
      </rPr>
      <t>米，两侧人行道各宽</t>
    </r>
    <r>
      <rPr>
        <sz val="16"/>
        <rFont val="Times New Roman"/>
        <charset val="134"/>
      </rPr>
      <t>3</t>
    </r>
    <r>
      <rPr>
        <sz val="16"/>
        <rFont val="宋体"/>
        <charset val="134"/>
      </rPr>
      <t>米，机动车道为双向四车道。</t>
    </r>
  </si>
  <si>
    <r>
      <rPr>
        <sz val="16"/>
        <rFont val="宋体"/>
        <charset val="134"/>
      </rPr>
      <t>起步区二期路网二期市政工程（贸易路）</t>
    </r>
  </si>
  <si>
    <r>
      <rPr>
        <sz val="16"/>
        <rFont val="宋体"/>
        <charset val="134"/>
      </rPr>
      <t>贸易路为支路</t>
    </r>
    <r>
      <rPr>
        <sz val="16"/>
        <rFont val="Times New Roman"/>
        <charset val="134"/>
      </rPr>
      <t>/</t>
    </r>
    <r>
      <rPr>
        <sz val="16"/>
        <rFont val="宋体"/>
        <charset val="134"/>
      </rPr>
      <t>次干路，红线宽度</t>
    </r>
    <r>
      <rPr>
        <sz val="16"/>
        <rFont val="Times New Roman"/>
        <charset val="134"/>
      </rPr>
      <t>20</t>
    </r>
    <r>
      <rPr>
        <sz val="16"/>
        <rFont val="宋体"/>
        <charset val="134"/>
      </rPr>
      <t>米</t>
    </r>
    <r>
      <rPr>
        <sz val="16"/>
        <rFont val="Times New Roman"/>
        <charset val="134"/>
      </rPr>
      <t>/30</t>
    </r>
    <r>
      <rPr>
        <sz val="16"/>
        <rFont val="宋体"/>
        <charset val="134"/>
      </rPr>
      <t>米，北至丰产路，南至陇海铁路北侧路，总长度</t>
    </r>
    <r>
      <rPr>
        <sz val="16"/>
        <rFont val="Times New Roman"/>
        <charset val="134"/>
      </rPr>
      <t>1138</t>
    </r>
    <r>
      <rPr>
        <sz val="16"/>
        <rFont val="宋体"/>
        <charset val="134"/>
      </rPr>
      <t>米。</t>
    </r>
  </si>
  <si>
    <r>
      <rPr>
        <sz val="16"/>
        <rFont val="宋体"/>
        <charset val="134"/>
      </rPr>
      <t>西咸新区绕城高速辅道工程东辅道（石化大道</t>
    </r>
    <r>
      <rPr>
        <sz val="16"/>
        <rFont val="Times New Roman"/>
        <charset val="134"/>
      </rPr>
      <t>-</t>
    </r>
    <r>
      <rPr>
        <sz val="16"/>
        <rFont val="宋体"/>
        <charset val="134"/>
      </rPr>
      <t>丰产路）道路恢复及周边环境整治工程</t>
    </r>
  </si>
  <si>
    <r>
      <rPr>
        <sz val="16"/>
        <rFont val="宋体"/>
        <charset val="134"/>
      </rPr>
      <t>项目涉及道路全长约</t>
    </r>
    <r>
      <rPr>
        <sz val="16"/>
        <rFont val="Times New Roman"/>
        <charset val="134"/>
      </rPr>
      <t>1706.62</t>
    </r>
    <r>
      <rPr>
        <sz val="16"/>
        <rFont val="宋体"/>
        <charset val="134"/>
      </rPr>
      <t>米，占地面积共</t>
    </r>
    <r>
      <rPr>
        <sz val="16"/>
        <rFont val="Times New Roman"/>
        <charset val="134"/>
      </rPr>
      <t>80</t>
    </r>
    <r>
      <rPr>
        <sz val="16"/>
        <rFont val="宋体"/>
        <charset val="134"/>
      </rPr>
      <t>亩，城市次干路，道路规划红线宽</t>
    </r>
    <r>
      <rPr>
        <sz val="16"/>
        <rFont val="Times New Roman"/>
        <charset val="134"/>
      </rPr>
      <t>30</t>
    </r>
    <r>
      <rPr>
        <sz val="16"/>
        <rFont val="宋体"/>
        <charset val="134"/>
      </rPr>
      <t>米，三幅路，双向四车道。建设内容主要包括：道路工程、交通工程、雨水工程、电力工程、照明工程、通信工程及周边环境整治。</t>
    </r>
  </si>
  <si>
    <r>
      <rPr>
        <sz val="16"/>
        <rFont val="宋体"/>
        <charset val="134"/>
      </rPr>
      <t>能源金贸区人行天桥</t>
    </r>
  </si>
  <si>
    <r>
      <rPr>
        <sz val="16"/>
        <rFont val="宋体"/>
        <charset val="134"/>
      </rPr>
      <t>西咸中轴人行天桥项目：主桥设计面积：</t>
    </r>
    <r>
      <rPr>
        <sz val="16"/>
        <rFont val="Times New Roman"/>
        <charset val="134"/>
      </rPr>
      <t xml:space="preserve">3070 </t>
    </r>
    <r>
      <rPr>
        <sz val="16"/>
        <rFont val="宋体"/>
        <charset val="134"/>
      </rPr>
      <t>平方米；楼梯设计面积为</t>
    </r>
    <r>
      <rPr>
        <sz val="16"/>
        <rFont val="Times New Roman"/>
        <charset val="134"/>
      </rPr>
      <t xml:space="preserve"> 412</t>
    </r>
    <r>
      <rPr>
        <sz val="16"/>
        <rFont val="宋体"/>
        <charset val="134"/>
      </rPr>
      <t>平方米。</t>
    </r>
    <r>
      <rPr>
        <sz val="16"/>
        <rFont val="Times New Roman"/>
        <charset val="134"/>
      </rPr>
      <t xml:space="preserve">
</t>
    </r>
    <r>
      <rPr>
        <sz val="16"/>
        <rFont val="宋体"/>
        <charset val="134"/>
      </rPr>
      <t>上林路（南段）西工大附小人行天桥项目：本项目天桥考虑设置在丰登路与上林路交叉口，</t>
    </r>
    <r>
      <rPr>
        <sz val="16"/>
        <rFont val="Times New Roman"/>
        <charset val="134"/>
      </rPr>
      <t xml:space="preserve">L </t>
    </r>
    <r>
      <rPr>
        <sz val="16"/>
        <rFont val="宋体"/>
        <charset val="134"/>
      </rPr>
      <t>形布置，分别上跨上林路、丰登路。</t>
    </r>
  </si>
  <si>
    <r>
      <rPr>
        <sz val="16"/>
        <rFont val="宋体"/>
        <charset val="134"/>
      </rPr>
      <t>中轴人行天桥建设完成</t>
    </r>
  </si>
  <si>
    <r>
      <rPr>
        <sz val="16"/>
        <rFont val="宋体"/>
        <charset val="134"/>
      </rPr>
      <t>西咸新区能源金贸区沣东路学校周边路网市政工程</t>
    </r>
  </si>
  <si>
    <r>
      <rPr>
        <sz val="16"/>
        <rFont val="宋体"/>
        <charset val="134"/>
      </rPr>
      <t>本项目主要包括两条市政道路，世纪三路（丰镐大道</t>
    </r>
    <r>
      <rPr>
        <sz val="16"/>
        <rFont val="Times New Roman"/>
        <charset val="134"/>
      </rPr>
      <t>-</t>
    </r>
    <r>
      <rPr>
        <sz val="16"/>
        <rFont val="宋体"/>
        <charset val="134"/>
      </rPr>
      <t>丰镐二路）段、丰镐二路（世纪三路</t>
    </r>
    <r>
      <rPr>
        <sz val="16"/>
        <rFont val="Times New Roman"/>
        <charset val="134"/>
      </rPr>
      <t>-</t>
    </r>
    <r>
      <rPr>
        <sz val="16"/>
        <rFont val="宋体"/>
        <charset val="134"/>
      </rPr>
      <t>西宝高速北辅道）。</t>
    </r>
    <r>
      <rPr>
        <sz val="16"/>
        <rFont val="Times New Roman"/>
        <charset val="134"/>
      </rPr>
      <t xml:space="preserve">
</t>
    </r>
    <r>
      <rPr>
        <sz val="16"/>
        <rFont val="宋体"/>
        <charset val="134"/>
      </rPr>
      <t>本项目包含道路工程、雨水工程、污水工程、给水工程、中水工程、照明工程、绿化工程、交通工程、燃气工程、电力工程、通信工程等。</t>
    </r>
  </si>
  <si>
    <r>
      <rPr>
        <sz val="16"/>
        <rFont val="宋体"/>
        <charset val="134"/>
      </rPr>
      <t>文教园片区南区城市公园（中央大街段）</t>
    </r>
  </si>
  <si>
    <r>
      <rPr>
        <sz val="16"/>
        <rFont val="宋体"/>
        <charset val="134"/>
      </rPr>
      <t>项目占地面积约</t>
    </r>
    <r>
      <rPr>
        <sz val="16"/>
        <rFont val="Times New Roman"/>
        <charset val="134"/>
      </rPr>
      <t>4</t>
    </r>
    <r>
      <rPr>
        <sz val="16"/>
        <rFont val="宋体"/>
        <charset val="134"/>
      </rPr>
      <t>万平方米，位于中央大街东侧，科技路到学海路，建设内容包括景观绿化、景观照明、园建工程及配套工程。</t>
    </r>
  </si>
  <si>
    <r>
      <rPr>
        <sz val="16"/>
        <rFont val="宋体"/>
        <charset val="134"/>
      </rPr>
      <t>起步区二期路网（丝绸路、金融西路）</t>
    </r>
  </si>
  <si>
    <r>
      <rPr>
        <sz val="16"/>
        <rFont val="宋体"/>
        <charset val="134"/>
      </rPr>
      <t>丝绸路为支路，红线宽度</t>
    </r>
    <r>
      <rPr>
        <sz val="16"/>
        <rFont val="Times New Roman"/>
        <charset val="134"/>
      </rPr>
      <t>20</t>
    </r>
    <r>
      <rPr>
        <sz val="16"/>
        <rFont val="宋体"/>
        <charset val="134"/>
      </rPr>
      <t>米，北起丰登路，南至陇海铁路北侧路，总长度</t>
    </r>
    <r>
      <rPr>
        <sz val="16"/>
        <rFont val="Times New Roman"/>
        <charset val="134"/>
      </rPr>
      <t>648</t>
    </r>
    <r>
      <rPr>
        <sz val="16"/>
        <rFont val="宋体"/>
        <charset val="134"/>
      </rPr>
      <t>米；金融西路为支路，红线宽度</t>
    </r>
    <r>
      <rPr>
        <sz val="16"/>
        <rFont val="Times New Roman"/>
        <charset val="134"/>
      </rPr>
      <t>20</t>
    </r>
    <r>
      <rPr>
        <sz val="16"/>
        <rFont val="宋体"/>
        <charset val="134"/>
      </rPr>
      <t>米，南起丰安路，北至丰产路，总长度</t>
    </r>
    <r>
      <rPr>
        <sz val="16"/>
        <rFont val="Times New Roman"/>
        <charset val="134"/>
      </rPr>
      <t>783</t>
    </r>
    <r>
      <rPr>
        <sz val="16"/>
        <rFont val="宋体"/>
        <charset val="134"/>
      </rPr>
      <t>米。</t>
    </r>
  </si>
  <si>
    <r>
      <rPr>
        <sz val="16"/>
        <rFont val="宋体"/>
        <charset val="134"/>
      </rPr>
      <t>能源四路（东段）</t>
    </r>
  </si>
  <si>
    <r>
      <rPr>
        <sz val="16"/>
        <rFont val="宋体"/>
        <charset val="134"/>
      </rPr>
      <t>能源四路（东段），沣泾大道</t>
    </r>
    <r>
      <rPr>
        <sz val="16"/>
        <rFont val="Times New Roman"/>
        <charset val="134"/>
      </rPr>
      <t>-</t>
    </r>
    <r>
      <rPr>
        <sz val="16"/>
        <rFont val="宋体"/>
        <charset val="134"/>
      </rPr>
      <t>尚航六路</t>
    </r>
    <r>
      <rPr>
        <sz val="16"/>
        <rFont val="Times New Roman"/>
        <charset val="134"/>
      </rPr>
      <t>,</t>
    </r>
    <r>
      <rPr>
        <sz val="16"/>
        <rFont val="宋体"/>
        <charset val="134"/>
      </rPr>
      <t>全长</t>
    </r>
    <r>
      <rPr>
        <sz val="16"/>
        <rFont val="Times New Roman"/>
        <charset val="134"/>
      </rPr>
      <t>707.45</t>
    </r>
    <r>
      <rPr>
        <sz val="16"/>
        <rFont val="宋体"/>
        <charset val="134"/>
      </rPr>
      <t>米，红线宽度</t>
    </r>
    <r>
      <rPr>
        <sz val="16"/>
        <rFont val="Times New Roman"/>
        <charset val="134"/>
      </rPr>
      <t>30</t>
    </r>
    <r>
      <rPr>
        <sz val="16"/>
        <rFont val="宋体"/>
        <charset val="134"/>
      </rPr>
      <t>米。</t>
    </r>
  </si>
  <si>
    <r>
      <rPr>
        <sz val="16"/>
        <rFont val="宋体"/>
        <charset val="134"/>
      </rPr>
      <t>丰登路</t>
    </r>
    <r>
      <rPr>
        <sz val="16"/>
        <rFont val="Times New Roman"/>
        <charset val="134"/>
      </rPr>
      <t>(</t>
    </r>
    <r>
      <rPr>
        <sz val="16"/>
        <rFont val="宋体"/>
        <charset val="134"/>
      </rPr>
      <t>贸易路～河堤路</t>
    </r>
    <r>
      <rPr>
        <sz val="16"/>
        <rFont val="Times New Roman"/>
        <charset val="134"/>
      </rPr>
      <t>)</t>
    </r>
  </si>
  <si>
    <r>
      <rPr>
        <sz val="16"/>
        <rFont val="宋体"/>
        <charset val="134"/>
      </rPr>
      <t>项目规划长度</t>
    </r>
    <r>
      <rPr>
        <sz val="16"/>
        <rFont val="Times New Roman"/>
        <charset val="134"/>
      </rPr>
      <t>680</t>
    </r>
    <r>
      <rPr>
        <sz val="16"/>
        <rFont val="宋体"/>
        <charset val="134"/>
      </rPr>
      <t>米</t>
    </r>
    <r>
      <rPr>
        <sz val="16"/>
        <rFont val="Times New Roman"/>
        <charset val="134"/>
      </rPr>
      <t>,</t>
    </r>
    <r>
      <rPr>
        <sz val="16"/>
        <rFont val="宋体"/>
        <charset val="134"/>
      </rPr>
      <t>红线宽</t>
    </r>
    <r>
      <rPr>
        <sz val="16"/>
        <rFont val="Times New Roman"/>
        <charset val="134"/>
      </rPr>
      <t>20</t>
    </r>
    <r>
      <rPr>
        <sz val="16"/>
        <rFont val="宋体"/>
        <charset val="134"/>
      </rPr>
      <t>米。包含道路工程、排水工程、给水工程、照明工程、交通工程、电力工程、通信工程、绿化工程、海绵城市等。</t>
    </r>
  </si>
  <si>
    <r>
      <rPr>
        <sz val="16"/>
        <rFont val="宋体"/>
        <charset val="134"/>
      </rPr>
      <t>金融一路（能源四路～能源北路）</t>
    </r>
  </si>
  <si>
    <r>
      <rPr>
        <sz val="16"/>
        <rFont val="宋体"/>
        <charset val="134"/>
      </rPr>
      <t>项目规划长度</t>
    </r>
    <r>
      <rPr>
        <sz val="16"/>
        <rFont val="Times New Roman"/>
        <charset val="134"/>
      </rPr>
      <t>549</t>
    </r>
    <r>
      <rPr>
        <sz val="16"/>
        <rFont val="宋体"/>
        <charset val="134"/>
      </rPr>
      <t>米，红线宽</t>
    </r>
    <r>
      <rPr>
        <sz val="16"/>
        <rFont val="Times New Roman"/>
        <charset val="134"/>
      </rPr>
      <t>30</t>
    </r>
    <r>
      <rPr>
        <sz val="16"/>
        <rFont val="宋体"/>
        <charset val="134"/>
      </rPr>
      <t>米。包含道路工程、排水工程、给水工程、照明工程、交通工程、电力工程、通信工程、绿化工程、海绵城市等。</t>
    </r>
  </si>
  <si>
    <r>
      <rPr>
        <sz val="16"/>
        <rFont val="宋体"/>
        <charset val="134"/>
      </rPr>
      <t>西咸新区</t>
    </r>
    <r>
      <rPr>
        <sz val="16"/>
        <rFont val="Times New Roman"/>
        <charset val="134"/>
      </rPr>
      <t>FX-31</t>
    </r>
    <r>
      <rPr>
        <sz val="16"/>
        <rFont val="宋体"/>
        <charset val="134"/>
      </rPr>
      <t>公交首末站建设项目</t>
    </r>
  </si>
  <si>
    <r>
      <rPr>
        <sz val="16"/>
        <rFont val="宋体"/>
        <charset val="134"/>
      </rPr>
      <t>西咸公交集团</t>
    </r>
  </si>
  <si>
    <r>
      <rPr>
        <sz val="16"/>
        <rFont val="宋体"/>
        <charset val="134"/>
      </rPr>
      <t>占地</t>
    </r>
    <r>
      <rPr>
        <sz val="16"/>
        <rFont val="Times New Roman"/>
        <charset val="134"/>
      </rPr>
      <t>10.5</t>
    </r>
    <r>
      <rPr>
        <sz val="16"/>
        <rFont val="宋体"/>
        <charset val="134"/>
      </rPr>
      <t>亩，总建筑面积</t>
    </r>
    <r>
      <rPr>
        <sz val="16"/>
        <rFont val="Times New Roman"/>
        <charset val="134"/>
      </rPr>
      <t>1.45</t>
    </r>
    <r>
      <rPr>
        <sz val="16"/>
        <rFont val="宋体"/>
        <charset val="134"/>
      </rPr>
      <t>万平方米，主要建设管理用房、配套及便民用房、景观绿化、停车位、回车场、智能化系统、供电工程、给排水工程、标识系统、公交充电桩等。</t>
    </r>
  </si>
  <si>
    <r>
      <rPr>
        <sz val="16"/>
        <rFont val="宋体"/>
        <charset val="134"/>
      </rPr>
      <t>完成室内装修</t>
    </r>
  </si>
  <si>
    <r>
      <rPr>
        <sz val="16"/>
        <rFont val="宋体"/>
        <charset val="134"/>
      </rPr>
      <t>沣东新城路网及基础设施建设项目</t>
    </r>
    <r>
      <rPr>
        <sz val="16"/>
        <rFont val="Times New Roman"/>
        <charset val="134"/>
      </rPr>
      <t>(</t>
    </r>
    <r>
      <rPr>
        <sz val="16"/>
        <rFont val="宋体"/>
        <charset val="134"/>
      </rPr>
      <t>二期）</t>
    </r>
  </si>
  <si>
    <r>
      <rPr>
        <sz val="16"/>
        <rFont val="宋体"/>
        <charset val="134"/>
      </rPr>
      <t>项目为沣东新城</t>
    </r>
    <r>
      <rPr>
        <sz val="16"/>
        <rFont val="Times New Roman"/>
        <charset val="134"/>
      </rPr>
      <t>2023</t>
    </r>
    <r>
      <rPr>
        <sz val="16"/>
        <rFont val="宋体"/>
        <charset val="134"/>
      </rPr>
      <t>年新建市政基础设施项目，主要包括沣东三路、太宁路、征和九路、阿房东路、规划八路、西余南路、复兴大道、科源北路、科源二路等路网工程，天台路及征和八路热力管道工程以及斗门水库综合服务区、昆明池片区基础设施项目等。</t>
    </r>
  </si>
  <si>
    <r>
      <rPr>
        <sz val="16"/>
        <rFont val="宋体"/>
        <charset val="134"/>
      </rPr>
      <t>开展道路、给水、雨污水、电力通信管沟、照明、绿化等工程</t>
    </r>
  </si>
  <si>
    <r>
      <rPr>
        <sz val="16"/>
        <rFont val="宋体"/>
        <charset val="134"/>
      </rPr>
      <t>市级</t>
    </r>
    <r>
      <rPr>
        <sz val="16"/>
        <rFont val="Times New Roman"/>
        <charset val="134"/>
      </rPr>
      <t xml:space="preserve">
</t>
    </r>
    <r>
      <rPr>
        <sz val="16"/>
        <rFont val="宋体"/>
        <charset val="134"/>
      </rPr>
      <t>另有部分项目拆分为省级</t>
    </r>
  </si>
  <si>
    <r>
      <rPr>
        <sz val="16"/>
        <rFont val="宋体"/>
        <charset val="134"/>
      </rPr>
      <t>沣东新城新轴线绿廊及地下空间建设项目</t>
    </r>
  </si>
  <si>
    <r>
      <rPr>
        <sz val="16"/>
        <rFont val="宋体"/>
        <charset val="134"/>
      </rPr>
      <t>沣东中央商务区</t>
    </r>
    <r>
      <rPr>
        <sz val="16"/>
        <rFont val="Times New Roman"/>
        <charset val="134"/>
      </rPr>
      <t xml:space="preserve">
</t>
    </r>
    <r>
      <rPr>
        <sz val="16"/>
        <rFont val="宋体"/>
        <charset val="134"/>
      </rPr>
      <t>公司</t>
    </r>
  </si>
  <si>
    <r>
      <rPr>
        <sz val="16"/>
        <rFont val="宋体"/>
        <charset val="134"/>
      </rPr>
      <t>项目规划面积</t>
    </r>
    <r>
      <rPr>
        <sz val="16"/>
        <rFont val="Times New Roman"/>
        <charset val="134"/>
      </rPr>
      <t>26</t>
    </r>
    <r>
      <rPr>
        <sz val="16"/>
        <rFont val="宋体"/>
        <charset val="134"/>
      </rPr>
      <t>万平方米，包括中央绿廊、锦绣绿廊及沣东大道等地下空间节点。</t>
    </r>
  </si>
  <si>
    <r>
      <rPr>
        <sz val="16"/>
        <rFont val="宋体"/>
        <charset val="134"/>
      </rPr>
      <t>基础工程及绿化施工</t>
    </r>
  </si>
  <si>
    <r>
      <rPr>
        <sz val="16"/>
        <rFont val="宋体"/>
        <charset val="134"/>
      </rPr>
      <t>金融三路（丰安路</t>
    </r>
    <r>
      <rPr>
        <sz val="16"/>
        <rFont val="Times New Roman"/>
        <charset val="134"/>
      </rPr>
      <t>-</t>
    </r>
    <r>
      <rPr>
        <sz val="16"/>
        <rFont val="宋体"/>
        <charset val="134"/>
      </rPr>
      <t>世纪大道段）</t>
    </r>
  </si>
  <si>
    <r>
      <rPr>
        <sz val="16"/>
        <rFont val="宋体"/>
        <charset val="134"/>
      </rPr>
      <t>金融三路（丰安路至世纪大道段）：道路全长</t>
    </r>
    <r>
      <rPr>
        <sz val="16"/>
        <rFont val="Times New Roman"/>
        <charset val="134"/>
      </rPr>
      <t>1694</t>
    </r>
    <r>
      <rPr>
        <sz val="16"/>
        <rFont val="宋体"/>
        <charset val="134"/>
      </rPr>
      <t>米，红线宽度</t>
    </r>
    <r>
      <rPr>
        <sz val="16"/>
        <rFont val="Times New Roman"/>
        <charset val="134"/>
      </rPr>
      <t>45-65</t>
    </r>
    <r>
      <rPr>
        <sz val="16"/>
        <rFont val="宋体"/>
        <charset val="134"/>
      </rPr>
      <t>米。</t>
    </r>
  </si>
  <si>
    <r>
      <rPr>
        <sz val="16"/>
        <rFont val="宋体"/>
        <charset val="134"/>
      </rPr>
      <t>进行路基施工</t>
    </r>
  </si>
  <si>
    <r>
      <rPr>
        <sz val="16"/>
        <rFont val="宋体"/>
        <charset val="134"/>
      </rPr>
      <t>陇海铁路北侧路</t>
    </r>
  </si>
  <si>
    <r>
      <rPr>
        <sz val="16"/>
        <rFont val="宋体"/>
        <charset val="134"/>
      </rPr>
      <t>本项目道路红线宽度</t>
    </r>
    <r>
      <rPr>
        <sz val="16"/>
        <rFont val="Times New Roman"/>
        <charset val="134"/>
      </rPr>
      <t>50</t>
    </r>
    <r>
      <rPr>
        <sz val="16"/>
        <rFont val="宋体"/>
        <charset val="134"/>
      </rPr>
      <t>米，道路等级为城市主干路，道路修建长度</t>
    </r>
    <r>
      <rPr>
        <sz val="16"/>
        <rFont val="Times New Roman"/>
        <charset val="134"/>
      </rPr>
      <t>2815.83</t>
    </r>
    <r>
      <rPr>
        <sz val="16"/>
        <rFont val="宋体"/>
        <charset val="134"/>
      </rPr>
      <t>米。其中建设内容包括：道路工程、交通安全及管理设施工程、雨水工程、污水工程、给水工程、再生水工程、海绵城市（</t>
    </r>
    <r>
      <rPr>
        <sz val="16"/>
        <rFont val="Times New Roman"/>
        <charset val="134"/>
      </rPr>
      <t>LID</t>
    </r>
    <r>
      <rPr>
        <sz val="16"/>
        <rFont val="宋体"/>
        <charset val="134"/>
      </rPr>
      <t>）工程、缆线管沟工程、照明及绿化工程等。</t>
    </r>
  </si>
  <si>
    <r>
      <rPr>
        <sz val="16"/>
        <rFont val="宋体"/>
        <charset val="134"/>
      </rPr>
      <t>秦汉新城兰尚路（正阳大道</t>
    </r>
    <r>
      <rPr>
        <sz val="16"/>
        <rFont val="Times New Roman"/>
        <charset val="134"/>
      </rPr>
      <t>—</t>
    </r>
    <r>
      <rPr>
        <sz val="16"/>
        <rFont val="宋体"/>
        <charset val="134"/>
      </rPr>
      <t>兰池二路）市政工程</t>
    </r>
  </si>
  <si>
    <r>
      <rPr>
        <sz val="16"/>
        <rFont val="宋体"/>
        <charset val="134"/>
      </rPr>
      <t>西起正阳大道，东至兰池二路，全长</t>
    </r>
    <r>
      <rPr>
        <sz val="16"/>
        <rFont val="Times New Roman"/>
        <charset val="134"/>
      </rPr>
      <t>2.4</t>
    </r>
    <r>
      <rPr>
        <sz val="16"/>
        <rFont val="宋体"/>
        <charset val="134"/>
      </rPr>
      <t>公里，宽</t>
    </r>
    <r>
      <rPr>
        <sz val="16"/>
        <rFont val="Times New Roman"/>
        <charset val="134"/>
      </rPr>
      <t>30</t>
    </r>
    <r>
      <rPr>
        <sz val="16"/>
        <rFont val="宋体"/>
        <charset val="134"/>
      </rPr>
      <t>米，建设内容包括道路、给排水、照明、交通、电力工程等。</t>
    </r>
  </si>
  <si>
    <r>
      <rPr>
        <sz val="16"/>
        <rFont val="宋体"/>
        <charset val="134"/>
      </rPr>
      <t>正阳六路至兰池二路段建成。完成正阳大道至正阳六路段部分地下管网</t>
    </r>
  </si>
  <si>
    <r>
      <rPr>
        <sz val="16"/>
        <rFont val="宋体"/>
        <charset val="134"/>
      </rPr>
      <t>中国西部科技创新港二期</t>
    </r>
    <r>
      <rPr>
        <sz val="16"/>
        <rFont val="Times New Roman"/>
        <charset val="134"/>
      </rPr>
      <t>D</t>
    </r>
    <r>
      <rPr>
        <sz val="16"/>
        <rFont val="宋体"/>
        <charset val="134"/>
      </rPr>
      <t>地块路网项目</t>
    </r>
  </si>
  <si>
    <r>
      <rPr>
        <sz val="16"/>
        <rFont val="宋体"/>
        <charset val="134"/>
      </rPr>
      <t>项目包含东二路、东三路、东四路等道路。东二路（科技路</t>
    </r>
    <r>
      <rPr>
        <sz val="16"/>
        <rFont val="Times New Roman"/>
        <charset val="134"/>
      </rPr>
      <t>-</t>
    </r>
    <r>
      <rPr>
        <sz val="16"/>
        <rFont val="宋体"/>
        <charset val="134"/>
      </rPr>
      <t>科技北路）：全长约</t>
    </r>
    <r>
      <rPr>
        <sz val="16"/>
        <rFont val="Times New Roman"/>
        <charset val="134"/>
      </rPr>
      <t>313.4</t>
    </r>
    <r>
      <rPr>
        <sz val="16"/>
        <rFont val="宋体"/>
        <charset val="134"/>
      </rPr>
      <t>米，道路红线宽度</t>
    </r>
    <r>
      <rPr>
        <sz val="16"/>
        <rFont val="Times New Roman"/>
        <charset val="134"/>
      </rPr>
      <t>20</t>
    </r>
    <r>
      <rPr>
        <sz val="16"/>
        <rFont val="宋体"/>
        <charset val="134"/>
      </rPr>
      <t>米，道路等级为城市支路。东三路（科技路</t>
    </r>
    <r>
      <rPr>
        <sz val="16"/>
        <rFont val="Times New Roman"/>
        <charset val="134"/>
      </rPr>
      <t>-</t>
    </r>
    <r>
      <rPr>
        <sz val="16"/>
        <rFont val="宋体"/>
        <charset val="134"/>
      </rPr>
      <t>科创谷二路）：全长约</t>
    </r>
    <r>
      <rPr>
        <sz val="16"/>
        <rFont val="Times New Roman"/>
        <charset val="134"/>
      </rPr>
      <t>961.9</t>
    </r>
    <r>
      <rPr>
        <sz val="16"/>
        <rFont val="宋体"/>
        <charset val="134"/>
      </rPr>
      <t>米，道路红线宽度</t>
    </r>
    <r>
      <rPr>
        <sz val="16"/>
        <rFont val="Times New Roman"/>
        <charset val="134"/>
      </rPr>
      <t>26</t>
    </r>
    <r>
      <rPr>
        <sz val="16"/>
        <rFont val="宋体"/>
        <charset val="134"/>
      </rPr>
      <t>米，道路等级为城市次干路。东四路（科技路</t>
    </r>
    <r>
      <rPr>
        <sz val="16"/>
        <rFont val="Times New Roman"/>
        <charset val="134"/>
      </rPr>
      <t>-</t>
    </r>
    <r>
      <rPr>
        <sz val="16"/>
        <rFont val="宋体"/>
        <charset val="134"/>
      </rPr>
      <t>科创谷二路）：全长约</t>
    </r>
    <r>
      <rPr>
        <sz val="16"/>
        <rFont val="Times New Roman"/>
        <charset val="134"/>
      </rPr>
      <t>977</t>
    </r>
    <r>
      <rPr>
        <sz val="16"/>
        <rFont val="宋体"/>
        <charset val="134"/>
      </rPr>
      <t>米，道路红线宽度</t>
    </r>
    <r>
      <rPr>
        <sz val="16"/>
        <rFont val="Times New Roman"/>
        <charset val="134"/>
      </rPr>
      <t>20</t>
    </r>
    <r>
      <rPr>
        <sz val="16"/>
        <rFont val="宋体"/>
        <charset val="134"/>
      </rPr>
      <t>米。</t>
    </r>
  </si>
  <si>
    <r>
      <rPr>
        <sz val="16"/>
        <rFont val="宋体"/>
        <charset val="134"/>
      </rPr>
      <t>东二路（科技路</t>
    </r>
    <r>
      <rPr>
        <sz val="16"/>
        <rFont val="Times New Roman"/>
        <charset val="134"/>
      </rPr>
      <t>-</t>
    </r>
    <r>
      <rPr>
        <sz val="16"/>
        <rFont val="宋体"/>
        <charset val="134"/>
      </rPr>
      <t>科技北路）、东三路（科技路</t>
    </r>
    <r>
      <rPr>
        <sz val="16"/>
        <rFont val="Times New Roman"/>
        <charset val="134"/>
      </rPr>
      <t>-</t>
    </r>
    <r>
      <rPr>
        <sz val="16"/>
        <rFont val="宋体"/>
        <charset val="134"/>
      </rPr>
      <t>科创谷二路）、东四路（科技路</t>
    </r>
    <r>
      <rPr>
        <sz val="16"/>
        <rFont val="Times New Roman"/>
        <charset val="134"/>
      </rPr>
      <t>-</t>
    </r>
    <r>
      <rPr>
        <sz val="16"/>
        <rFont val="宋体"/>
        <charset val="134"/>
      </rPr>
      <t>科创谷二路）具备通车条件</t>
    </r>
  </si>
  <si>
    <r>
      <rPr>
        <sz val="16"/>
        <rFont val="宋体"/>
        <charset val="134"/>
      </rPr>
      <t>中国西部科技创新港二期</t>
    </r>
    <r>
      <rPr>
        <sz val="16"/>
        <rFont val="Times New Roman"/>
        <charset val="134"/>
      </rPr>
      <t>F</t>
    </r>
    <r>
      <rPr>
        <sz val="16"/>
        <rFont val="宋体"/>
        <charset val="134"/>
      </rPr>
      <t>、</t>
    </r>
    <r>
      <rPr>
        <sz val="16"/>
        <rFont val="Times New Roman"/>
        <charset val="134"/>
      </rPr>
      <t>G</t>
    </r>
    <r>
      <rPr>
        <sz val="16"/>
        <rFont val="宋体"/>
        <charset val="134"/>
      </rPr>
      <t>地块路网项目</t>
    </r>
  </si>
  <si>
    <r>
      <rPr>
        <sz val="16"/>
        <rFont val="Times New Roman"/>
        <charset val="134"/>
      </rPr>
      <t>F</t>
    </r>
    <r>
      <rPr>
        <sz val="16"/>
        <rFont val="宋体"/>
        <charset val="134"/>
      </rPr>
      <t>板块项目包含南一路、南二路等道路。南一路（南二路</t>
    </r>
    <r>
      <rPr>
        <sz val="16"/>
        <rFont val="Times New Roman"/>
        <charset val="134"/>
      </rPr>
      <t>-</t>
    </r>
    <r>
      <rPr>
        <sz val="16"/>
        <rFont val="宋体"/>
        <charset val="134"/>
      </rPr>
      <t>南四路）：全长约</t>
    </r>
    <r>
      <rPr>
        <sz val="16"/>
        <rFont val="Times New Roman"/>
        <charset val="134"/>
      </rPr>
      <t>526.58</t>
    </r>
    <r>
      <rPr>
        <sz val="16"/>
        <rFont val="宋体"/>
        <charset val="134"/>
      </rPr>
      <t>米，道路红线宽度</t>
    </r>
    <r>
      <rPr>
        <sz val="16"/>
        <rFont val="Times New Roman"/>
        <charset val="134"/>
      </rPr>
      <t>16</t>
    </r>
    <r>
      <rPr>
        <sz val="16"/>
        <rFont val="宋体"/>
        <charset val="134"/>
      </rPr>
      <t>米，道路等级为城市支路。南二路（创智北路</t>
    </r>
    <r>
      <rPr>
        <sz val="16"/>
        <rFont val="Times New Roman"/>
        <charset val="134"/>
      </rPr>
      <t>-</t>
    </r>
    <r>
      <rPr>
        <sz val="16"/>
        <rFont val="宋体"/>
        <charset val="134"/>
      </rPr>
      <t>南一路）：全长约</t>
    </r>
    <r>
      <rPr>
        <sz val="16"/>
        <rFont val="Times New Roman"/>
        <charset val="134"/>
      </rPr>
      <t>507.29</t>
    </r>
    <r>
      <rPr>
        <sz val="16"/>
        <rFont val="宋体"/>
        <charset val="134"/>
      </rPr>
      <t>米，道路红线宽度</t>
    </r>
    <r>
      <rPr>
        <sz val="16"/>
        <rFont val="Times New Roman"/>
        <charset val="134"/>
      </rPr>
      <t>16</t>
    </r>
    <r>
      <rPr>
        <sz val="16"/>
        <rFont val="宋体"/>
        <charset val="134"/>
      </rPr>
      <t>米，道路等级为城市支路；</t>
    </r>
    <r>
      <rPr>
        <sz val="16"/>
        <rFont val="Times New Roman"/>
        <charset val="134"/>
      </rPr>
      <t>G</t>
    </r>
    <r>
      <rPr>
        <sz val="16"/>
        <rFont val="宋体"/>
        <charset val="134"/>
      </rPr>
      <t>板块项目包含创智北路、创新环东路。创智北路：西起东南一路，东至东南三路。</t>
    </r>
  </si>
  <si>
    <r>
      <rPr>
        <sz val="16"/>
        <rFont val="宋体"/>
        <charset val="134"/>
      </rPr>
      <t>南一路（南二路</t>
    </r>
    <r>
      <rPr>
        <sz val="16"/>
        <rFont val="Times New Roman"/>
        <charset val="134"/>
      </rPr>
      <t>-</t>
    </r>
    <r>
      <rPr>
        <sz val="16"/>
        <rFont val="宋体"/>
        <charset val="134"/>
      </rPr>
      <t>南四路）、南二路（创智北路</t>
    </r>
    <r>
      <rPr>
        <sz val="16"/>
        <rFont val="Times New Roman"/>
        <charset val="134"/>
      </rPr>
      <t>-</t>
    </r>
    <r>
      <rPr>
        <sz val="16"/>
        <rFont val="宋体"/>
        <charset val="134"/>
      </rPr>
      <t>南一路）具备通车条件。</t>
    </r>
    <r>
      <rPr>
        <sz val="16"/>
        <rFont val="Times New Roman"/>
        <charset val="134"/>
      </rPr>
      <t xml:space="preserve">
</t>
    </r>
    <r>
      <rPr>
        <sz val="16"/>
        <rFont val="宋体"/>
        <charset val="134"/>
      </rPr>
      <t>创智北路（东南一路</t>
    </r>
    <r>
      <rPr>
        <sz val="16"/>
        <rFont val="Times New Roman"/>
        <charset val="134"/>
      </rPr>
      <t>-</t>
    </r>
    <r>
      <rPr>
        <sz val="16"/>
        <rFont val="宋体"/>
        <charset val="134"/>
      </rPr>
      <t>东南三路）开工建设</t>
    </r>
  </si>
  <si>
    <r>
      <rPr>
        <sz val="16"/>
        <rFont val="宋体"/>
        <charset val="134"/>
      </rPr>
      <t>秦创原沣西新城综合能源供应项目（二期）</t>
    </r>
  </si>
  <si>
    <r>
      <rPr>
        <sz val="16"/>
        <rFont val="宋体"/>
        <charset val="134"/>
      </rPr>
      <t>陕西西咸新区沣西新城能源发展有限公司</t>
    </r>
  </si>
  <si>
    <r>
      <rPr>
        <sz val="16"/>
        <rFont val="宋体"/>
        <charset val="134"/>
      </rPr>
      <t>项目主要采用中深层地热能无干扰清洁供热技术，为秦创原周边龙湖景粼玖序、沣华九里、新沣和园</t>
    </r>
    <r>
      <rPr>
        <sz val="16"/>
        <rFont val="Times New Roman"/>
        <charset val="134"/>
      </rPr>
      <t>DK3</t>
    </r>
    <r>
      <rPr>
        <sz val="16"/>
        <rFont val="宋体"/>
        <charset val="134"/>
      </rPr>
      <t>等项目提供供热服务，总供热面积约</t>
    </r>
    <r>
      <rPr>
        <sz val="16"/>
        <rFont val="Times New Roman"/>
        <charset val="134"/>
      </rPr>
      <t>38</t>
    </r>
    <r>
      <rPr>
        <sz val="16"/>
        <rFont val="宋体"/>
        <charset val="134"/>
      </rPr>
      <t>万平方米。</t>
    </r>
  </si>
  <si>
    <r>
      <rPr>
        <sz val="16"/>
        <rFont val="宋体"/>
        <charset val="134"/>
      </rPr>
      <t>年底完成地埋管施工</t>
    </r>
  </si>
  <si>
    <r>
      <rPr>
        <sz val="16"/>
        <rFont val="宋体"/>
        <charset val="134"/>
      </rPr>
      <t>西咸新区泾河新城城市配套维护服务工程</t>
    </r>
  </si>
  <si>
    <r>
      <rPr>
        <sz val="16"/>
        <rFont val="宋体"/>
        <charset val="134"/>
      </rPr>
      <t>西咸新区泾河新城城市配套维护服务工程。</t>
    </r>
  </si>
  <si>
    <r>
      <rPr>
        <sz val="16"/>
        <rFont val="Times New Roman"/>
        <charset val="134"/>
      </rPr>
      <t>1.</t>
    </r>
    <r>
      <rPr>
        <sz val="16"/>
        <rFont val="宋体"/>
        <charset val="134"/>
      </rPr>
      <t>泾河新城市政范围内道路、排水、照明进行巡视并及时进行维修；</t>
    </r>
    <r>
      <rPr>
        <sz val="16"/>
        <rFont val="Times New Roman"/>
        <charset val="134"/>
      </rPr>
      <t xml:space="preserve">
2.</t>
    </r>
    <r>
      <rPr>
        <sz val="16"/>
        <rFont val="宋体"/>
        <charset val="134"/>
      </rPr>
      <t>泾河大道、茶马大道、正阳大道道路及路灯项目提升改造项</t>
    </r>
    <r>
      <rPr>
        <sz val="16"/>
        <rFont val="Times New Roman"/>
        <charset val="134"/>
      </rPr>
      <t xml:space="preserve">
</t>
    </r>
    <r>
      <rPr>
        <sz val="16"/>
        <rFont val="宋体"/>
        <charset val="134"/>
      </rPr>
      <t>目等</t>
    </r>
  </si>
  <si>
    <t>西咸新区智轨示范线2号线</t>
  </si>
  <si>
    <t>机场、铁路、地铁、道路</t>
  </si>
  <si>
    <t>线路全长约29.7千米，含1条主线和1条支线，设站19座，设车辆基地1座。</t>
  </si>
  <si>
    <t>西咸新区轨道交通投资建设有限公司</t>
  </si>
  <si>
    <t>轨道公司</t>
  </si>
  <si>
    <r>
      <rPr>
        <b/>
        <sz val="16"/>
        <rFont val="宋体"/>
        <charset val="134"/>
      </rPr>
      <t>五、生态环保</t>
    </r>
    <r>
      <rPr>
        <b/>
        <sz val="16"/>
        <rFont val="Times New Roman"/>
        <charset val="134"/>
      </rPr>
      <t>(7</t>
    </r>
    <r>
      <rPr>
        <b/>
        <sz val="16"/>
        <rFont val="宋体"/>
        <charset val="134"/>
      </rPr>
      <t>个</t>
    </r>
    <r>
      <rPr>
        <b/>
        <sz val="16"/>
        <rFont val="Times New Roman"/>
        <charset val="134"/>
      </rPr>
      <t>)</t>
    </r>
  </si>
  <si>
    <r>
      <rPr>
        <b/>
        <sz val="16"/>
        <rFont val="宋体"/>
        <charset val="134"/>
      </rPr>
      <t>（一）、治水</t>
    </r>
    <r>
      <rPr>
        <b/>
        <sz val="16"/>
        <rFont val="Times New Roman"/>
        <charset val="134"/>
      </rPr>
      <t>(4</t>
    </r>
    <r>
      <rPr>
        <b/>
        <sz val="16"/>
        <rFont val="宋体"/>
        <charset val="134"/>
      </rPr>
      <t>个</t>
    </r>
    <r>
      <rPr>
        <b/>
        <sz val="16"/>
        <rFont val="Times New Roman"/>
        <charset val="134"/>
      </rPr>
      <t>)</t>
    </r>
  </si>
  <si>
    <r>
      <rPr>
        <sz val="16"/>
        <rFont val="宋体"/>
        <charset val="134"/>
      </rPr>
      <t>陕西斗门水库工程</t>
    </r>
  </si>
  <si>
    <r>
      <rPr>
        <sz val="16"/>
        <rFont val="宋体"/>
        <charset val="134"/>
      </rPr>
      <t>治水</t>
    </r>
  </si>
  <si>
    <t>西安昆明池投资开发有限公司</t>
  </si>
  <si>
    <r>
      <rPr>
        <sz val="16"/>
        <rFont val="宋体"/>
        <charset val="134"/>
      </rPr>
      <t>总库容</t>
    </r>
    <r>
      <rPr>
        <sz val="16"/>
        <rFont val="Times New Roman"/>
        <charset val="134"/>
      </rPr>
      <t>5052</t>
    </r>
    <r>
      <rPr>
        <sz val="16"/>
        <rFont val="宋体"/>
        <charset val="134"/>
      </rPr>
      <t>万立方米，库区面积</t>
    </r>
    <r>
      <rPr>
        <sz val="16"/>
        <rFont val="Times New Roman"/>
        <charset val="134"/>
      </rPr>
      <t>10.4</t>
    </r>
    <r>
      <rPr>
        <sz val="16"/>
        <rFont val="宋体"/>
        <charset val="134"/>
      </rPr>
      <t>平方公里，库周总长</t>
    </r>
    <r>
      <rPr>
        <sz val="16"/>
        <rFont val="Times New Roman"/>
        <charset val="134"/>
      </rPr>
      <t>14.9</t>
    </r>
    <r>
      <rPr>
        <sz val="16"/>
        <rFont val="宋体"/>
        <charset val="134"/>
      </rPr>
      <t>公里，总体布局采用南、北池形制，南、北池以坝相隔，其中南池为引汉济渭调蓄水库，库容</t>
    </r>
    <r>
      <rPr>
        <sz val="16"/>
        <rFont val="Times New Roman"/>
        <charset val="134"/>
      </rPr>
      <t>2897</t>
    </r>
    <r>
      <rPr>
        <sz val="16"/>
        <rFont val="宋体"/>
        <charset val="134"/>
      </rPr>
      <t>万立方米；北池为沣河蓄泄洪区，库容</t>
    </r>
    <r>
      <rPr>
        <sz val="16"/>
        <rFont val="Times New Roman"/>
        <charset val="134"/>
      </rPr>
      <t>2155</t>
    </r>
    <r>
      <rPr>
        <sz val="16"/>
        <rFont val="宋体"/>
        <charset val="134"/>
      </rPr>
      <t>万立方米。</t>
    </r>
  </si>
  <si>
    <r>
      <rPr>
        <sz val="16"/>
        <rFont val="宋体"/>
        <charset val="134"/>
      </rPr>
      <t>南池具备蓄水条件</t>
    </r>
  </si>
  <si>
    <t>杨军荣</t>
  </si>
  <si>
    <r>
      <rPr>
        <sz val="16"/>
        <rFont val="宋体"/>
        <charset val="134"/>
      </rPr>
      <t>沣东水厂及沣皂水源地迁建项目</t>
    </r>
  </si>
  <si>
    <r>
      <rPr>
        <sz val="16"/>
        <rFont val="宋体"/>
        <charset val="134"/>
      </rPr>
      <t>陕西沣渭水务有限公司</t>
    </r>
  </si>
  <si>
    <r>
      <rPr>
        <sz val="16"/>
        <rFont val="宋体"/>
        <charset val="134"/>
      </rPr>
      <t>主要建设日处理</t>
    </r>
    <r>
      <rPr>
        <sz val="16"/>
        <rFont val="Times New Roman"/>
        <charset val="134"/>
      </rPr>
      <t>20</t>
    </r>
    <r>
      <rPr>
        <sz val="16"/>
        <rFont val="宋体"/>
        <charset val="134"/>
      </rPr>
      <t>万立方米的地下水处理厂</t>
    </r>
    <r>
      <rPr>
        <sz val="16"/>
        <rFont val="Times New Roman"/>
        <charset val="134"/>
      </rPr>
      <t>1</t>
    </r>
    <r>
      <rPr>
        <sz val="16"/>
        <rFont val="宋体"/>
        <charset val="134"/>
      </rPr>
      <t>座和日处理</t>
    </r>
    <r>
      <rPr>
        <sz val="16"/>
        <rFont val="Times New Roman"/>
        <charset val="134"/>
      </rPr>
      <t>10</t>
    </r>
    <r>
      <rPr>
        <sz val="16"/>
        <rFont val="宋体"/>
        <charset val="134"/>
      </rPr>
      <t>万立方米的地下水源</t>
    </r>
    <r>
      <rPr>
        <sz val="16"/>
        <rFont val="Times New Roman"/>
        <charset val="134"/>
      </rPr>
      <t>1</t>
    </r>
    <r>
      <rPr>
        <sz val="16"/>
        <rFont val="宋体"/>
        <charset val="134"/>
      </rPr>
      <t>座。</t>
    </r>
  </si>
  <si>
    <r>
      <rPr>
        <sz val="16"/>
        <rFont val="宋体"/>
        <charset val="134"/>
      </rPr>
      <t>完成水源井</t>
    </r>
    <r>
      <rPr>
        <sz val="16"/>
        <rFont val="Times New Roman"/>
        <charset val="134"/>
      </rPr>
      <t>5</t>
    </r>
    <r>
      <rPr>
        <sz val="16"/>
        <rFont val="宋体"/>
        <charset val="134"/>
      </rPr>
      <t>口、井泵房</t>
    </r>
    <r>
      <rPr>
        <sz val="16"/>
        <rFont val="Times New Roman"/>
        <charset val="134"/>
      </rPr>
      <t>5</t>
    </r>
    <r>
      <rPr>
        <sz val="16"/>
        <rFont val="宋体"/>
        <charset val="134"/>
      </rPr>
      <t>座，建设完成输水管线</t>
    </r>
    <r>
      <rPr>
        <sz val="16"/>
        <rFont val="Times New Roman"/>
        <charset val="134"/>
      </rPr>
      <t>2</t>
    </r>
    <r>
      <rPr>
        <sz val="16"/>
        <rFont val="宋体"/>
        <charset val="134"/>
      </rPr>
      <t>公里</t>
    </r>
  </si>
  <si>
    <r>
      <rPr>
        <sz val="16"/>
        <rFont val="宋体"/>
        <charset val="134"/>
      </rPr>
      <t>胡军</t>
    </r>
  </si>
  <si>
    <r>
      <rPr>
        <sz val="16"/>
        <rFont val="宋体"/>
        <charset val="134"/>
      </rPr>
      <t>沙河生态景观提升北段</t>
    </r>
  </si>
  <si>
    <r>
      <rPr>
        <sz val="16"/>
        <rFont val="宋体"/>
        <charset val="134"/>
      </rPr>
      <t>总建筑面积</t>
    </r>
    <r>
      <rPr>
        <sz val="16"/>
        <rFont val="Times New Roman"/>
        <charset val="134"/>
      </rPr>
      <t>900</t>
    </r>
    <r>
      <rPr>
        <sz val="16"/>
        <rFont val="宋体"/>
        <charset val="134"/>
      </rPr>
      <t>亩</t>
    </r>
    <r>
      <rPr>
        <sz val="16"/>
        <rFont val="Times New Roman"/>
        <charset val="134"/>
      </rPr>
      <t>,</t>
    </r>
    <r>
      <rPr>
        <sz val="16"/>
        <rFont val="宋体"/>
        <charset val="134"/>
      </rPr>
      <t>建设内容包括水利工程、景观工程、绿化工程、市政工程及基础工程。</t>
    </r>
  </si>
  <si>
    <r>
      <rPr>
        <sz val="16"/>
        <rFont val="宋体"/>
        <charset val="134"/>
      </rPr>
      <t>项目开工建设</t>
    </r>
  </si>
  <si>
    <r>
      <rPr>
        <sz val="16"/>
        <rFont val="宋体"/>
        <charset val="134"/>
      </rPr>
      <t>沙河生态景观提升南段</t>
    </r>
  </si>
  <si>
    <r>
      <rPr>
        <sz val="16"/>
        <rFont val="宋体"/>
        <charset val="134"/>
      </rPr>
      <t>总建筑面积</t>
    </r>
    <r>
      <rPr>
        <sz val="16"/>
        <rFont val="Times New Roman"/>
        <charset val="134"/>
      </rPr>
      <t>800</t>
    </r>
    <r>
      <rPr>
        <sz val="16"/>
        <rFont val="宋体"/>
        <charset val="134"/>
      </rPr>
      <t>亩</t>
    </r>
    <r>
      <rPr>
        <sz val="16"/>
        <rFont val="Times New Roman"/>
        <charset val="134"/>
      </rPr>
      <t>,</t>
    </r>
    <r>
      <rPr>
        <sz val="16"/>
        <rFont val="宋体"/>
        <charset val="134"/>
      </rPr>
      <t>建设内容包括水利工程、景观工程、绿化工程、市政工程及基础工程。</t>
    </r>
  </si>
  <si>
    <t>昆明池全地下净水厂（智慧湿地）</t>
  </si>
  <si>
    <t>治水</t>
  </si>
  <si>
    <r>
      <rPr>
        <sz val="16"/>
        <rFont val="宋体"/>
        <charset val="134"/>
      </rPr>
      <t>占地</t>
    </r>
    <r>
      <rPr>
        <sz val="16"/>
        <rFont val="Times New Roman"/>
        <charset val="134"/>
      </rPr>
      <t>79</t>
    </r>
    <r>
      <rPr>
        <sz val="16"/>
        <rFont val="宋体"/>
        <charset val="134"/>
      </rPr>
      <t>亩，拟采用</t>
    </r>
    <r>
      <rPr>
        <sz val="16"/>
        <rFont val="Times New Roman"/>
        <charset val="134"/>
      </rPr>
      <t>PPP</t>
    </r>
    <r>
      <rPr>
        <sz val="16"/>
        <rFont val="宋体"/>
        <charset val="134"/>
      </rPr>
      <t>形式开展，主要建设全地下式净水厂（</t>
    </r>
    <r>
      <rPr>
        <sz val="16"/>
        <rFont val="Times New Roman"/>
        <charset val="134"/>
      </rPr>
      <t>20</t>
    </r>
    <r>
      <rPr>
        <sz val="16"/>
        <rFont val="宋体"/>
        <charset val="134"/>
      </rPr>
      <t>万立方米每天）一座及相关配套管线。</t>
    </r>
  </si>
  <si>
    <t>陕西沣渭水务有限公司</t>
  </si>
  <si>
    <t>胡军</t>
  </si>
  <si>
    <t>秦汉新城东区正阳污水处理厂及污水收集管网和再生水利用项目</t>
  </si>
  <si>
    <r>
      <rPr>
        <sz val="16"/>
        <rFont val="宋体"/>
        <charset val="134"/>
      </rPr>
      <t>建设污水处理厂、再生水利用设施及管网，污水处理厂一期建设</t>
    </r>
    <r>
      <rPr>
        <sz val="16"/>
        <rFont val="Times New Roman"/>
        <charset val="134"/>
      </rPr>
      <t>4</t>
    </r>
    <r>
      <rPr>
        <sz val="16"/>
        <rFont val="宋体"/>
        <charset val="134"/>
      </rPr>
      <t>万吨</t>
    </r>
    <r>
      <rPr>
        <sz val="16"/>
        <rFont val="Times New Roman"/>
        <charset val="134"/>
      </rPr>
      <t>/</t>
    </r>
    <r>
      <rPr>
        <sz val="16"/>
        <rFont val="宋体"/>
        <charset val="134"/>
      </rPr>
      <t>日，占地</t>
    </r>
    <r>
      <rPr>
        <sz val="16"/>
        <rFont val="Times New Roman"/>
        <charset val="134"/>
      </rPr>
      <t>70</t>
    </r>
    <r>
      <rPr>
        <sz val="16"/>
        <rFont val="宋体"/>
        <charset val="134"/>
      </rPr>
      <t>亩，预留</t>
    </r>
    <r>
      <rPr>
        <sz val="16"/>
        <rFont val="Times New Roman"/>
        <charset val="134"/>
      </rPr>
      <t>50</t>
    </r>
    <r>
      <rPr>
        <sz val="16"/>
        <rFont val="宋体"/>
        <charset val="134"/>
      </rPr>
      <t>亩，再生水管道公称直径</t>
    </r>
    <r>
      <rPr>
        <sz val="16"/>
        <rFont val="Times New Roman"/>
        <charset val="134"/>
      </rPr>
      <t>600</t>
    </r>
    <r>
      <rPr>
        <sz val="16"/>
        <rFont val="宋体"/>
        <charset val="134"/>
      </rPr>
      <t>毫米，管道长度约</t>
    </r>
    <r>
      <rPr>
        <sz val="16"/>
        <rFont val="Times New Roman"/>
        <charset val="134"/>
      </rPr>
      <t>10</t>
    </r>
    <r>
      <rPr>
        <sz val="16"/>
        <rFont val="宋体"/>
        <charset val="134"/>
      </rPr>
      <t>千米；污水收集管网：内径</t>
    </r>
    <r>
      <rPr>
        <sz val="16"/>
        <rFont val="Times New Roman"/>
        <charset val="134"/>
      </rPr>
      <t>400</t>
    </r>
    <r>
      <rPr>
        <sz val="16"/>
        <rFont val="宋体"/>
        <charset val="134"/>
      </rPr>
      <t>毫米混凝土管道</t>
    </r>
    <r>
      <rPr>
        <sz val="16"/>
        <rFont val="Times New Roman"/>
        <charset val="134"/>
      </rPr>
      <t>6</t>
    </r>
    <r>
      <rPr>
        <sz val="16"/>
        <rFont val="宋体"/>
        <charset val="134"/>
      </rPr>
      <t>千米、内径</t>
    </r>
    <r>
      <rPr>
        <sz val="16"/>
        <rFont val="Times New Roman"/>
        <charset val="134"/>
      </rPr>
      <t>500</t>
    </r>
    <r>
      <rPr>
        <sz val="16"/>
        <rFont val="宋体"/>
        <charset val="134"/>
      </rPr>
      <t>毫米混凝土管道</t>
    </r>
    <r>
      <rPr>
        <sz val="16"/>
        <rFont val="Times New Roman"/>
        <charset val="134"/>
      </rPr>
      <t>5.3</t>
    </r>
    <r>
      <rPr>
        <sz val="16"/>
        <rFont val="宋体"/>
        <charset val="134"/>
      </rPr>
      <t>千米、内径</t>
    </r>
    <r>
      <rPr>
        <sz val="16"/>
        <rFont val="Times New Roman"/>
        <charset val="134"/>
      </rPr>
      <t>600</t>
    </r>
    <r>
      <rPr>
        <sz val="16"/>
        <rFont val="宋体"/>
        <charset val="134"/>
      </rPr>
      <t>毫米混凝土管道</t>
    </r>
    <r>
      <rPr>
        <sz val="16"/>
        <rFont val="Times New Roman"/>
        <charset val="134"/>
      </rPr>
      <t>1.9</t>
    </r>
    <r>
      <rPr>
        <sz val="16"/>
        <rFont val="宋体"/>
        <charset val="134"/>
      </rPr>
      <t>千米、内径</t>
    </r>
    <r>
      <rPr>
        <sz val="16"/>
        <rFont val="Times New Roman"/>
        <charset val="134"/>
      </rPr>
      <t>1200</t>
    </r>
    <r>
      <rPr>
        <sz val="16"/>
        <rFont val="宋体"/>
        <charset val="134"/>
      </rPr>
      <t>毫米混凝土管道</t>
    </r>
    <r>
      <rPr>
        <sz val="16"/>
        <rFont val="Times New Roman"/>
        <charset val="134"/>
      </rPr>
      <t>3.7</t>
    </r>
    <r>
      <rPr>
        <sz val="16"/>
        <rFont val="宋体"/>
        <charset val="134"/>
      </rPr>
      <t>千米、内径</t>
    </r>
    <r>
      <rPr>
        <sz val="16"/>
        <rFont val="Times New Roman"/>
        <charset val="134"/>
      </rPr>
      <t>1500</t>
    </r>
    <r>
      <rPr>
        <sz val="16"/>
        <rFont val="宋体"/>
        <charset val="134"/>
      </rPr>
      <t>毫米混凝土管道</t>
    </r>
    <r>
      <rPr>
        <sz val="16"/>
        <rFont val="Times New Roman"/>
        <charset val="134"/>
      </rPr>
      <t>3.1</t>
    </r>
    <r>
      <rPr>
        <sz val="16"/>
        <rFont val="宋体"/>
        <charset val="134"/>
      </rPr>
      <t>千米；</t>
    </r>
    <r>
      <rPr>
        <sz val="16"/>
        <rFont val="Times New Roman"/>
        <charset val="134"/>
      </rPr>
      <t>20</t>
    </r>
    <r>
      <rPr>
        <sz val="16"/>
        <rFont val="宋体"/>
        <charset val="134"/>
      </rPr>
      <t>米宽进厂道路</t>
    </r>
    <r>
      <rPr>
        <sz val="16"/>
        <rFont val="Times New Roman"/>
        <charset val="134"/>
      </rPr>
      <t>220</t>
    </r>
    <r>
      <rPr>
        <sz val="16"/>
        <rFont val="宋体"/>
        <charset val="134"/>
      </rPr>
      <t>米。</t>
    </r>
  </si>
  <si>
    <r>
      <rPr>
        <b/>
        <sz val="16"/>
        <rFont val="宋体"/>
        <charset val="134"/>
      </rPr>
      <t>（二）、治绿</t>
    </r>
    <r>
      <rPr>
        <b/>
        <sz val="16"/>
        <rFont val="Times New Roman"/>
        <charset val="134"/>
      </rPr>
      <t>(3</t>
    </r>
    <r>
      <rPr>
        <b/>
        <sz val="16"/>
        <rFont val="宋体"/>
        <charset val="134"/>
      </rPr>
      <t>个</t>
    </r>
    <r>
      <rPr>
        <b/>
        <sz val="16"/>
        <rFont val="Times New Roman"/>
        <charset val="134"/>
      </rPr>
      <t>)</t>
    </r>
  </si>
  <si>
    <r>
      <rPr>
        <sz val="16"/>
        <rFont val="宋体"/>
        <charset val="134"/>
      </rPr>
      <t>空港新城绿化工程（续建）</t>
    </r>
  </si>
  <si>
    <r>
      <rPr>
        <sz val="16"/>
        <rFont val="宋体"/>
        <charset val="134"/>
      </rPr>
      <t>治绿</t>
    </r>
  </si>
  <si>
    <r>
      <rPr>
        <sz val="16"/>
        <rFont val="宋体"/>
        <charset val="134"/>
      </rPr>
      <t>城市公园提升及主干环网点状小公园、城市家具、胜业路（景平大街</t>
    </r>
    <r>
      <rPr>
        <sz val="16"/>
        <rFont val="Times New Roman"/>
        <charset val="134"/>
      </rPr>
      <t>-</t>
    </r>
    <r>
      <rPr>
        <sz val="16"/>
        <rFont val="宋体"/>
        <charset val="134"/>
      </rPr>
      <t>北杜大街）道路绿化、香积大街等道路景观绿化、咸平大街等道路绿化工程、底张大街等道路景观绿化、底张大街（崇仁路</t>
    </r>
    <r>
      <rPr>
        <sz val="16"/>
        <rFont val="Times New Roman"/>
        <charset val="134"/>
      </rPr>
      <t>-</t>
    </r>
    <r>
      <rPr>
        <sz val="16"/>
        <rFont val="宋体"/>
        <charset val="134"/>
      </rPr>
      <t>天翼大道）两侧绿化带等景观绿化工程、临空大道（香积大街</t>
    </r>
    <r>
      <rPr>
        <sz val="16"/>
        <rFont val="Times New Roman"/>
        <charset val="134"/>
      </rPr>
      <t>-</t>
    </r>
    <r>
      <rPr>
        <sz val="16"/>
        <rFont val="宋体"/>
        <charset val="134"/>
      </rPr>
      <t>慈恩大街）西侧绿化带等景观绿化工程、广仁大街（天翼大道</t>
    </r>
    <r>
      <rPr>
        <sz val="16"/>
        <rFont val="Times New Roman"/>
        <charset val="134"/>
      </rPr>
      <t>-</t>
    </r>
    <r>
      <rPr>
        <sz val="16"/>
        <rFont val="宋体"/>
        <charset val="134"/>
      </rPr>
      <t>临空大道）等道路。</t>
    </r>
  </si>
  <si>
    <r>
      <rPr>
        <sz val="16"/>
        <rFont val="宋体"/>
        <charset val="134"/>
      </rPr>
      <t>部分路段完成苗木种植，部分路段完成地形整理</t>
    </r>
  </si>
  <si>
    <r>
      <rPr>
        <sz val="16"/>
        <rFont val="宋体"/>
        <charset val="134"/>
      </rPr>
      <t>李飞</t>
    </r>
  </si>
  <si>
    <r>
      <rPr>
        <sz val="16"/>
        <rFont val="宋体"/>
        <charset val="134"/>
      </rPr>
      <t>沣西新城核心区绿化项目</t>
    </r>
  </si>
  <si>
    <r>
      <rPr>
        <sz val="16"/>
        <rFont val="宋体"/>
        <charset val="134"/>
      </rPr>
      <t>主要建设沣西新城核心区园林绿化、道路绿化工程及维护。</t>
    </r>
  </si>
  <si>
    <r>
      <rPr>
        <sz val="16"/>
        <rFont val="宋体"/>
        <charset val="134"/>
      </rPr>
      <t>完成核心区道路绿化</t>
    </r>
  </si>
  <si>
    <r>
      <rPr>
        <sz val="16"/>
        <rFont val="Times New Roman"/>
        <charset val="134"/>
      </rPr>
      <t>2023</t>
    </r>
    <r>
      <rPr>
        <sz val="16"/>
        <rFont val="宋体"/>
        <charset val="134"/>
      </rPr>
      <t>年绿地养护</t>
    </r>
  </si>
  <si>
    <r>
      <rPr>
        <sz val="16"/>
        <rFont val="宋体"/>
        <charset val="134"/>
      </rPr>
      <t>生态发展集团</t>
    </r>
  </si>
  <si>
    <r>
      <rPr>
        <sz val="16"/>
        <rFont val="Times New Roman"/>
        <charset val="134"/>
      </rPr>
      <t>1.</t>
    </r>
    <r>
      <rPr>
        <sz val="16"/>
        <rFont val="宋体"/>
        <charset val="134"/>
      </rPr>
      <t>泾河新城市政范围内道路、排水、照明进行巡视，对井盖、井篦、井框损坏丢失及时更换；</t>
    </r>
    <r>
      <rPr>
        <sz val="16"/>
        <rFont val="Times New Roman"/>
        <charset val="134"/>
      </rPr>
      <t xml:space="preserve">
2.</t>
    </r>
    <r>
      <rPr>
        <sz val="16"/>
        <rFont val="宋体"/>
        <charset val="134"/>
      </rPr>
      <t>泾河大道、茶马大道、正阳大道道路及路灯</t>
    </r>
    <r>
      <rPr>
        <sz val="16"/>
        <rFont val="Times New Roman"/>
        <charset val="134"/>
      </rPr>
      <t xml:space="preserve">
</t>
    </r>
    <r>
      <rPr>
        <sz val="16"/>
        <rFont val="宋体"/>
        <charset val="134"/>
      </rPr>
      <t>项目</t>
    </r>
  </si>
  <si>
    <t>城市阳台公园</t>
  </si>
  <si>
    <t>治绿</t>
  </si>
  <si>
    <r>
      <rPr>
        <sz val="16"/>
        <rFont val="宋体"/>
        <charset val="134"/>
      </rPr>
      <t>占地</t>
    </r>
    <r>
      <rPr>
        <sz val="16"/>
        <rFont val="Times New Roman"/>
        <charset val="134"/>
      </rPr>
      <t>316</t>
    </r>
    <r>
      <rPr>
        <sz val="16"/>
        <rFont val="宋体"/>
        <charset val="134"/>
      </rPr>
      <t>亩。暂定地上建筑面积</t>
    </r>
    <r>
      <rPr>
        <sz val="16"/>
        <rFont val="Times New Roman"/>
        <charset val="134"/>
      </rPr>
      <t>2.1</t>
    </r>
    <r>
      <rPr>
        <sz val="16"/>
        <rFont val="宋体"/>
        <charset val="134"/>
      </rPr>
      <t>万平方米，需配建</t>
    </r>
    <r>
      <rPr>
        <sz val="16"/>
        <rFont val="Times New Roman"/>
        <charset val="134"/>
      </rPr>
      <t>1308</t>
    </r>
    <r>
      <rPr>
        <sz val="16"/>
        <rFont val="宋体"/>
        <charset val="134"/>
      </rPr>
      <t>个车位，地下面积</t>
    </r>
    <r>
      <rPr>
        <sz val="16"/>
        <rFont val="Times New Roman"/>
        <charset val="134"/>
      </rPr>
      <t>4</t>
    </r>
    <r>
      <rPr>
        <sz val="16"/>
        <rFont val="宋体"/>
        <charset val="134"/>
      </rPr>
      <t>万平方米。</t>
    </r>
  </si>
  <si>
    <t>文旅集团</t>
  </si>
  <si>
    <t>城市管理和交通运输局</t>
  </si>
  <si>
    <t>家园中心社区公园</t>
  </si>
  <si>
    <r>
      <rPr>
        <sz val="16"/>
        <rFont val="宋体"/>
        <charset val="134"/>
      </rPr>
      <t>占地</t>
    </r>
    <r>
      <rPr>
        <sz val="16"/>
        <rFont val="Times New Roman"/>
        <charset val="134"/>
      </rPr>
      <t>14</t>
    </r>
    <r>
      <rPr>
        <sz val="16"/>
        <rFont val="宋体"/>
        <charset val="134"/>
      </rPr>
      <t>亩，建设内容主要包括新建绿地、公园景观及具备体能训练和体能检测等用房和多功能运动场等。</t>
    </r>
  </si>
  <si>
    <r>
      <rPr>
        <b/>
        <sz val="16"/>
        <rFont val="宋体"/>
        <charset val="134"/>
      </rPr>
      <t>六、社会事业和民生保障</t>
    </r>
    <r>
      <rPr>
        <b/>
        <sz val="16"/>
        <rFont val="Times New Roman"/>
        <charset val="134"/>
      </rPr>
      <t>(89</t>
    </r>
    <r>
      <rPr>
        <b/>
        <sz val="16"/>
        <rFont val="宋体"/>
        <charset val="134"/>
      </rPr>
      <t>个</t>
    </r>
    <r>
      <rPr>
        <b/>
        <sz val="16"/>
        <rFont val="Times New Roman"/>
        <charset val="134"/>
      </rPr>
      <t>)</t>
    </r>
  </si>
  <si>
    <r>
      <rPr>
        <b/>
        <sz val="16"/>
        <rFont val="宋体"/>
        <charset val="134"/>
      </rPr>
      <t>（一）、教育</t>
    </r>
    <r>
      <rPr>
        <b/>
        <sz val="16"/>
        <rFont val="Times New Roman"/>
        <charset val="134"/>
      </rPr>
      <t>(16</t>
    </r>
    <r>
      <rPr>
        <b/>
        <sz val="16"/>
        <rFont val="宋体"/>
        <charset val="134"/>
      </rPr>
      <t>个</t>
    </r>
    <r>
      <rPr>
        <b/>
        <sz val="16"/>
        <rFont val="Times New Roman"/>
        <charset val="134"/>
      </rPr>
      <t>)</t>
    </r>
  </si>
  <si>
    <r>
      <rPr>
        <sz val="16"/>
        <rFont val="宋体"/>
        <charset val="134"/>
      </rPr>
      <t>西咸第一高中</t>
    </r>
  </si>
  <si>
    <r>
      <rPr>
        <sz val="16"/>
        <rFont val="宋体"/>
        <charset val="134"/>
      </rPr>
      <t>教育</t>
    </r>
  </si>
  <si>
    <r>
      <rPr>
        <sz val="16"/>
        <rFont val="宋体"/>
        <charset val="134"/>
      </rPr>
      <t>占地</t>
    </r>
    <r>
      <rPr>
        <sz val="16"/>
        <rFont val="Times New Roman"/>
        <charset val="134"/>
      </rPr>
      <t>108</t>
    </r>
    <r>
      <rPr>
        <sz val="16"/>
        <rFont val="宋体"/>
        <charset val="134"/>
      </rPr>
      <t>亩，总建筑面积</t>
    </r>
    <r>
      <rPr>
        <sz val="16"/>
        <rFont val="Times New Roman"/>
        <charset val="134"/>
      </rPr>
      <t>8.4</t>
    </r>
    <r>
      <rPr>
        <sz val="16"/>
        <rFont val="宋体"/>
        <charset val="134"/>
      </rPr>
      <t>万平方米，主要建设高级中学教学及配套设施，共设立</t>
    </r>
    <r>
      <rPr>
        <sz val="16"/>
        <rFont val="Times New Roman"/>
        <charset val="134"/>
      </rPr>
      <t>54</t>
    </r>
    <r>
      <rPr>
        <sz val="16"/>
        <rFont val="宋体"/>
        <charset val="134"/>
      </rPr>
      <t>个班，新增学位</t>
    </r>
    <r>
      <rPr>
        <sz val="16"/>
        <rFont val="Times New Roman"/>
        <charset val="134"/>
      </rPr>
      <t>2700</t>
    </r>
    <r>
      <rPr>
        <sz val="16"/>
        <rFont val="宋体"/>
        <charset val="134"/>
      </rPr>
      <t>个。</t>
    </r>
  </si>
  <si>
    <r>
      <rPr>
        <sz val="16"/>
        <rFont val="宋体"/>
        <charset val="134"/>
      </rPr>
      <t>教育体育局</t>
    </r>
  </si>
  <si>
    <t>马磊</t>
  </si>
  <si>
    <r>
      <rPr>
        <sz val="16"/>
        <rFont val="宋体"/>
        <charset val="134"/>
      </rPr>
      <t>沣西创智学校项目</t>
    </r>
  </si>
  <si>
    <r>
      <rPr>
        <sz val="16"/>
        <rFont val="宋体"/>
        <charset val="134"/>
      </rPr>
      <t>沣西新城投资发展有限公司</t>
    </r>
  </si>
  <si>
    <r>
      <rPr>
        <sz val="16"/>
        <rFont val="宋体"/>
        <charset val="134"/>
      </rPr>
      <t>占地</t>
    </r>
    <r>
      <rPr>
        <sz val="16"/>
        <rFont val="Times New Roman"/>
        <charset val="134"/>
      </rPr>
      <t>192</t>
    </r>
    <r>
      <rPr>
        <sz val="16"/>
        <rFont val="宋体"/>
        <charset val="134"/>
      </rPr>
      <t>亩，主要包括教学楼、图书馆、宿舍楼、行政楼、综合部室、体育馆和操场。规划建设</t>
    </r>
    <r>
      <rPr>
        <sz val="16"/>
        <rFont val="Times New Roman"/>
        <charset val="134"/>
      </rPr>
      <t>48</t>
    </r>
    <r>
      <rPr>
        <sz val="16"/>
        <rFont val="宋体"/>
        <charset val="134"/>
      </rPr>
      <t>班完全小学，</t>
    </r>
    <r>
      <rPr>
        <sz val="16"/>
        <rFont val="Times New Roman"/>
        <charset val="134"/>
      </rPr>
      <t>48</t>
    </r>
    <r>
      <rPr>
        <sz val="16"/>
        <rFont val="宋体"/>
        <charset val="134"/>
      </rPr>
      <t>班初中。</t>
    </r>
  </si>
  <si>
    <r>
      <rPr>
        <sz val="16"/>
        <rFont val="宋体"/>
        <charset val="134"/>
      </rPr>
      <t>主体施工建设</t>
    </r>
  </si>
  <si>
    <r>
      <rPr>
        <sz val="16"/>
        <rFont val="宋体"/>
        <charset val="134"/>
      </rPr>
      <t>马磊</t>
    </r>
  </si>
  <si>
    <r>
      <rPr>
        <sz val="16"/>
        <rFont val="宋体"/>
        <charset val="134"/>
      </rPr>
      <t>沣东路学校</t>
    </r>
  </si>
  <si>
    <r>
      <rPr>
        <sz val="16"/>
        <rFont val="宋体"/>
        <charset val="134"/>
      </rPr>
      <t>占地</t>
    </r>
    <r>
      <rPr>
        <sz val="16"/>
        <rFont val="Times New Roman"/>
        <charset val="134"/>
      </rPr>
      <t>91</t>
    </r>
    <r>
      <rPr>
        <sz val="16"/>
        <rFont val="宋体"/>
        <charset val="134"/>
      </rPr>
      <t>亩，总建筑面积</t>
    </r>
    <r>
      <rPr>
        <sz val="16"/>
        <rFont val="Times New Roman"/>
        <charset val="134"/>
      </rPr>
      <t xml:space="preserve"> 7.3</t>
    </r>
    <r>
      <rPr>
        <sz val="16"/>
        <rFont val="宋体"/>
        <charset val="134"/>
      </rPr>
      <t>万平方米。建设内容包括九年一贯制学校教学楼、实验楼、办公楼、游泳馆、报告厅、体院馆等内容，项目建成后可满足</t>
    </r>
    <r>
      <rPr>
        <sz val="16"/>
        <rFont val="Times New Roman"/>
        <charset val="134"/>
      </rPr>
      <t>36</t>
    </r>
    <r>
      <rPr>
        <sz val="16"/>
        <rFont val="宋体"/>
        <charset val="134"/>
      </rPr>
      <t>个小学班，</t>
    </r>
    <r>
      <rPr>
        <sz val="16"/>
        <rFont val="Times New Roman"/>
        <charset val="134"/>
      </rPr>
      <t>18</t>
    </r>
    <r>
      <rPr>
        <sz val="16"/>
        <rFont val="宋体"/>
        <charset val="134"/>
      </rPr>
      <t>个中学班的教学需求。</t>
    </r>
  </si>
  <si>
    <r>
      <rPr>
        <sz val="16"/>
        <rFont val="宋体"/>
        <charset val="134"/>
      </rPr>
      <t>秦汉新城学校建设项目</t>
    </r>
  </si>
  <si>
    <r>
      <rPr>
        <sz val="16"/>
        <rFont val="宋体"/>
        <charset val="134"/>
      </rPr>
      <t>总建筑面积</t>
    </r>
    <r>
      <rPr>
        <sz val="16"/>
        <rFont val="Times New Roman"/>
        <charset val="134"/>
      </rPr>
      <t>7</t>
    </r>
    <r>
      <rPr>
        <sz val="16"/>
        <rFont val="宋体"/>
        <charset val="134"/>
      </rPr>
      <t>万平方米；包括秦风学校和秦兴小学</t>
    </r>
    <r>
      <rPr>
        <sz val="16"/>
        <rFont val="Times New Roman"/>
        <charset val="134"/>
      </rPr>
      <t>2</t>
    </r>
    <r>
      <rPr>
        <sz val="16"/>
        <rFont val="宋体"/>
        <charset val="134"/>
      </rPr>
      <t>个项目。秦风学校开设班级</t>
    </r>
    <r>
      <rPr>
        <sz val="16"/>
        <rFont val="Times New Roman"/>
        <charset val="134"/>
      </rPr>
      <t>54</t>
    </r>
    <r>
      <rPr>
        <sz val="16"/>
        <rFont val="宋体"/>
        <charset val="134"/>
      </rPr>
      <t>个，秦兴小学开设班级</t>
    </r>
    <r>
      <rPr>
        <sz val="16"/>
        <rFont val="Times New Roman"/>
        <charset val="134"/>
      </rPr>
      <t>18</t>
    </r>
    <r>
      <rPr>
        <sz val="16"/>
        <rFont val="宋体"/>
        <charset val="134"/>
      </rPr>
      <t>个。</t>
    </r>
  </si>
  <si>
    <r>
      <rPr>
        <sz val="16"/>
        <rFont val="宋体"/>
        <charset val="134"/>
      </rPr>
      <t>秦风学校主体施工，秦兴小学内部装修施工</t>
    </r>
  </si>
  <si>
    <r>
      <rPr>
        <sz val="16"/>
        <rFont val="宋体"/>
        <charset val="134"/>
      </rPr>
      <t>北营学校</t>
    </r>
  </si>
  <si>
    <r>
      <rPr>
        <sz val="16"/>
        <rFont val="宋体"/>
        <charset val="134"/>
      </rPr>
      <t>占地</t>
    </r>
    <r>
      <rPr>
        <sz val="16"/>
        <rFont val="Times New Roman"/>
        <charset val="134"/>
      </rPr>
      <t>68</t>
    </r>
    <r>
      <rPr>
        <sz val="16"/>
        <rFont val="宋体"/>
        <charset val="134"/>
      </rPr>
      <t>亩，总建筑面积为</t>
    </r>
    <r>
      <rPr>
        <sz val="16"/>
        <rFont val="Times New Roman"/>
        <charset val="134"/>
      </rPr>
      <t>6.1</t>
    </r>
    <r>
      <rPr>
        <sz val="16"/>
        <rFont val="宋体"/>
        <charset val="134"/>
      </rPr>
      <t>万平方米（地上</t>
    </r>
    <r>
      <rPr>
        <sz val="16"/>
        <rFont val="Times New Roman"/>
        <charset val="134"/>
      </rPr>
      <t>3.9</t>
    </r>
    <r>
      <rPr>
        <sz val="16"/>
        <rFont val="宋体"/>
        <charset val="134"/>
      </rPr>
      <t>万平方米，地下</t>
    </r>
    <r>
      <rPr>
        <sz val="16"/>
        <rFont val="Times New Roman"/>
        <charset val="134"/>
      </rPr>
      <t>2.2</t>
    </r>
    <r>
      <rPr>
        <sz val="16"/>
        <rFont val="宋体"/>
        <charset val="134"/>
      </rPr>
      <t>万平方米）。本项目分两期建设，一期开发小学，二期开发初中。西咸新区北营学校建成后，小学</t>
    </r>
    <r>
      <rPr>
        <sz val="16"/>
        <rFont val="Times New Roman"/>
        <charset val="134"/>
      </rPr>
      <t>36</t>
    </r>
    <r>
      <rPr>
        <sz val="16"/>
        <rFont val="宋体"/>
        <charset val="134"/>
      </rPr>
      <t>个班，</t>
    </r>
    <r>
      <rPr>
        <sz val="16"/>
        <rFont val="Times New Roman"/>
        <charset val="134"/>
      </rPr>
      <t xml:space="preserve"> </t>
    </r>
    <r>
      <rPr>
        <sz val="16"/>
        <rFont val="宋体"/>
        <charset val="134"/>
      </rPr>
      <t>初中</t>
    </r>
    <r>
      <rPr>
        <sz val="16"/>
        <rFont val="Times New Roman"/>
        <charset val="134"/>
      </rPr>
      <t>18</t>
    </r>
    <r>
      <rPr>
        <sz val="16"/>
        <rFont val="宋体"/>
        <charset val="134"/>
      </rPr>
      <t>个班。每班</t>
    </r>
    <r>
      <rPr>
        <sz val="16"/>
        <rFont val="Times New Roman"/>
        <charset val="134"/>
      </rPr>
      <t>45</t>
    </r>
    <r>
      <rPr>
        <sz val="16"/>
        <rFont val="宋体"/>
        <charset val="134"/>
      </rPr>
      <t>人，可容纳</t>
    </r>
    <r>
      <rPr>
        <sz val="16"/>
        <rFont val="Times New Roman"/>
        <charset val="134"/>
      </rPr>
      <t>2430</t>
    </r>
    <r>
      <rPr>
        <sz val="16"/>
        <rFont val="宋体"/>
        <charset val="134"/>
      </rPr>
      <t>个学生。</t>
    </r>
  </si>
  <si>
    <r>
      <rPr>
        <sz val="16"/>
        <rFont val="宋体"/>
        <charset val="134"/>
      </rPr>
      <t>萧何路学校（九年一贯制）</t>
    </r>
  </si>
  <si>
    <r>
      <rPr>
        <sz val="16"/>
        <rFont val="宋体"/>
        <charset val="134"/>
      </rPr>
      <t>拟建设</t>
    </r>
    <r>
      <rPr>
        <sz val="16"/>
        <rFont val="Times New Roman"/>
        <charset val="134"/>
      </rPr>
      <t>60</t>
    </r>
    <r>
      <rPr>
        <sz val="16"/>
        <rFont val="宋体"/>
        <charset val="134"/>
      </rPr>
      <t>个教学班</t>
    </r>
    <r>
      <rPr>
        <sz val="16"/>
        <rFont val="Times New Roman"/>
        <charset val="134"/>
      </rPr>
      <t>9</t>
    </r>
    <r>
      <rPr>
        <sz val="16"/>
        <rFont val="宋体"/>
        <charset val="134"/>
      </rPr>
      <t>年一贯制学校一所，其中初中</t>
    </r>
    <r>
      <rPr>
        <sz val="16"/>
        <rFont val="Times New Roman"/>
        <charset val="134"/>
      </rPr>
      <t>24</t>
    </r>
    <r>
      <rPr>
        <sz val="16"/>
        <rFont val="宋体"/>
        <charset val="134"/>
      </rPr>
      <t>个班，小学</t>
    </r>
    <r>
      <rPr>
        <sz val="16"/>
        <rFont val="Times New Roman"/>
        <charset val="134"/>
      </rPr>
      <t>36</t>
    </r>
    <r>
      <rPr>
        <sz val="16"/>
        <rFont val="宋体"/>
        <charset val="134"/>
      </rPr>
      <t>个班。</t>
    </r>
  </si>
  <si>
    <r>
      <rPr>
        <sz val="16"/>
        <rFont val="宋体"/>
        <charset val="134"/>
      </rPr>
      <t>秦韵小学</t>
    </r>
  </si>
  <si>
    <r>
      <rPr>
        <sz val="16"/>
        <rFont val="宋体"/>
        <charset val="134"/>
      </rPr>
      <t>建筑面积</t>
    </r>
    <r>
      <rPr>
        <sz val="16"/>
        <rFont val="Times New Roman"/>
        <charset val="134"/>
      </rPr>
      <t>4</t>
    </r>
    <r>
      <rPr>
        <sz val="16"/>
        <rFont val="宋体"/>
        <charset val="134"/>
      </rPr>
      <t>万平方米，开设班级</t>
    </r>
    <r>
      <rPr>
        <sz val="16"/>
        <rFont val="Times New Roman"/>
        <charset val="134"/>
      </rPr>
      <t>36</t>
    </r>
    <r>
      <rPr>
        <sz val="16"/>
        <rFont val="宋体"/>
        <charset val="134"/>
      </rPr>
      <t>个。</t>
    </r>
  </si>
  <si>
    <r>
      <rPr>
        <sz val="16"/>
        <rFont val="宋体"/>
        <charset val="134"/>
      </rPr>
      <t>西咸新区第一初级中学（东区）</t>
    </r>
  </si>
  <si>
    <r>
      <rPr>
        <sz val="16"/>
        <rFont val="宋体"/>
        <charset val="134"/>
      </rPr>
      <t>占地</t>
    </r>
    <r>
      <rPr>
        <sz val="16"/>
        <rFont val="Times New Roman"/>
        <charset val="134"/>
      </rPr>
      <t>25</t>
    </r>
    <r>
      <rPr>
        <sz val="16"/>
        <rFont val="宋体"/>
        <charset val="134"/>
      </rPr>
      <t>亩，总建筑面积</t>
    </r>
    <r>
      <rPr>
        <sz val="16"/>
        <rFont val="Times New Roman"/>
        <charset val="134"/>
      </rPr>
      <t>2.9</t>
    </r>
    <r>
      <rPr>
        <sz val="16"/>
        <rFont val="宋体"/>
        <charset val="134"/>
      </rPr>
      <t>万平方米，建设</t>
    </r>
    <r>
      <rPr>
        <sz val="16"/>
        <rFont val="Times New Roman"/>
        <charset val="134"/>
      </rPr>
      <t>5</t>
    </r>
    <r>
      <rPr>
        <sz val="16"/>
        <rFont val="宋体"/>
        <charset val="134"/>
      </rPr>
      <t>层综合楼</t>
    </r>
    <r>
      <rPr>
        <sz val="16"/>
        <rFont val="Times New Roman"/>
        <charset val="134"/>
      </rPr>
      <t>1</t>
    </r>
    <r>
      <rPr>
        <sz val="16"/>
        <rFont val="宋体"/>
        <charset val="134"/>
      </rPr>
      <t>栋。</t>
    </r>
  </si>
  <si>
    <r>
      <rPr>
        <sz val="16"/>
        <rFont val="宋体"/>
        <charset val="134"/>
      </rPr>
      <t>西安交通大学创新港校区学生生活</t>
    </r>
    <r>
      <rPr>
        <sz val="16"/>
        <rFont val="Times New Roman"/>
        <charset val="134"/>
      </rPr>
      <t>E</t>
    </r>
    <r>
      <rPr>
        <sz val="16"/>
        <rFont val="宋体"/>
        <charset val="134"/>
      </rPr>
      <t>区食堂项目</t>
    </r>
  </si>
  <si>
    <r>
      <rPr>
        <sz val="16"/>
        <rFont val="宋体"/>
        <charset val="134"/>
      </rPr>
      <t>总建筑面积</t>
    </r>
    <r>
      <rPr>
        <sz val="16"/>
        <rFont val="Times New Roman"/>
        <charset val="134"/>
      </rPr>
      <t>1.5</t>
    </r>
    <r>
      <rPr>
        <sz val="16"/>
        <rFont val="宋体"/>
        <charset val="134"/>
      </rPr>
      <t>万平方米，共建地上三层。</t>
    </r>
  </si>
  <si>
    <r>
      <rPr>
        <sz val="16"/>
        <rFont val="宋体"/>
        <charset val="134"/>
      </rPr>
      <t>竣工交付</t>
    </r>
  </si>
  <si>
    <r>
      <rPr>
        <sz val="16"/>
        <rFont val="宋体"/>
        <charset val="134"/>
      </rPr>
      <t>空军军医大学新校区</t>
    </r>
  </si>
  <si>
    <r>
      <rPr>
        <sz val="16"/>
        <rFont val="宋体"/>
        <charset val="134"/>
      </rPr>
      <t>空军军医大学</t>
    </r>
  </si>
  <si>
    <r>
      <rPr>
        <sz val="16"/>
        <rFont val="宋体"/>
        <charset val="134"/>
      </rPr>
      <t>占地</t>
    </r>
    <r>
      <rPr>
        <sz val="16"/>
        <rFont val="Times New Roman"/>
        <charset val="134"/>
      </rPr>
      <t>2000</t>
    </r>
    <r>
      <rPr>
        <sz val="16"/>
        <rFont val="宋体"/>
        <charset val="134"/>
      </rPr>
      <t>亩，总建筑面积</t>
    </r>
    <r>
      <rPr>
        <sz val="16"/>
        <rFont val="Times New Roman"/>
        <charset val="134"/>
      </rPr>
      <t>87</t>
    </r>
    <r>
      <rPr>
        <sz val="16"/>
        <rFont val="宋体"/>
        <charset val="134"/>
      </rPr>
      <t>万平方米，主要建设科研中心、教学中心、医疗保健中心、康复医疗中心、新药研发中心等。项目结合军医大学特色，配备设备齐全的医疗设施、技术精湛的医护人才。</t>
    </r>
  </si>
  <si>
    <r>
      <rPr>
        <sz val="16"/>
        <rFont val="宋体"/>
        <charset val="134"/>
      </rPr>
      <t>沣东文旅融合示范区学校项目</t>
    </r>
  </si>
  <si>
    <r>
      <rPr>
        <sz val="16"/>
        <rFont val="宋体"/>
        <charset val="134"/>
      </rPr>
      <t>沣东新城管委会</t>
    </r>
  </si>
  <si>
    <r>
      <rPr>
        <sz val="16"/>
        <rFont val="宋体"/>
        <charset val="134"/>
      </rPr>
      <t>总建筑面积</t>
    </r>
    <r>
      <rPr>
        <sz val="16"/>
        <rFont val="Times New Roman"/>
        <charset val="134"/>
      </rPr>
      <t>8</t>
    </r>
    <r>
      <rPr>
        <sz val="16"/>
        <rFont val="宋体"/>
        <charset val="134"/>
      </rPr>
      <t>万平米，建设内容包含综合教学楼、风雨操场、实验楼等，可容纳</t>
    </r>
    <r>
      <rPr>
        <sz val="16"/>
        <rFont val="Times New Roman"/>
        <charset val="134"/>
      </rPr>
      <t>4000</t>
    </r>
    <r>
      <rPr>
        <sz val="16"/>
        <rFont val="宋体"/>
        <charset val="134"/>
      </rPr>
      <t>名学生。</t>
    </r>
  </si>
  <si>
    <r>
      <rPr>
        <sz val="16"/>
        <rFont val="宋体"/>
        <charset val="134"/>
      </rPr>
      <t>土方开挖完成</t>
    </r>
  </si>
  <si>
    <r>
      <rPr>
        <sz val="16"/>
        <rFont val="宋体"/>
        <charset val="134"/>
      </rPr>
      <t>阿房一路规划学校</t>
    </r>
  </si>
  <si>
    <r>
      <rPr>
        <sz val="16"/>
        <rFont val="宋体"/>
        <charset val="134"/>
      </rPr>
      <t>总建筑面积</t>
    </r>
    <r>
      <rPr>
        <sz val="16"/>
        <rFont val="Times New Roman"/>
        <charset val="134"/>
      </rPr>
      <t>17</t>
    </r>
    <r>
      <rPr>
        <sz val="16"/>
        <rFont val="宋体"/>
        <charset val="134"/>
      </rPr>
      <t>万平米，建设内容包括教学楼、风雨操场、实验楼等。</t>
    </r>
  </si>
  <si>
    <r>
      <rPr>
        <sz val="16"/>
        <rFont val="宋体"/>
        <charset val="134"/>
      </rPr>
      <t>泾河新城中小学素质拓展中心</t>
    </r>
  </si>
  <si>
    <r>
      <rPr>
        <sz val="16"/>
        <rFont val="宋体"/>
        <charset val="134"/>
      </rPr>
      <t>总建筑面积</t>
    </r>
    <r>
      <rPr>
        <sz val="16"/>
        <rFont val="Times New Roman"/>
        <charset val="134"/>
      </rPr>
      <t>4.6</t>
    </r>
    <r>
      <rPr>
        <sz val="16"/>
        <rFont val="宋体"/>
        <charset val="134"/>
      </rPr>
      <t>万平方米，主要建设内容为教学院、培训中心、教育基地、服务配套、车库、室外工程及相关配套设施等。</t>
    </r>
  </si>
  <si>
    <r>
      <rPr>
        <sz val="16"/>
        <rFont val="宋体"/>
        <charset val="134"/>
      </rPr>
      <t>主体结构封顶，二次结构完成，开始装饰装修</t>
    </r>
  </si>
  <si>
    <r>
      <rPr>
        <sz val="16"/>
        <rFont val="宋体"/>
        <charset val="134"/>
      </rPr>
      <t>能源金贸区金湾科创区三期幼儿园项目</t>
    </r>
  </si>
  <si>
    <r>
      <rPr>
        <sz val="16"/>
        <rFont val="宋体"/>
        <charset val="134"/>
      </rPr>
      <t>占地</t>
    </r>
    <r>
      <rPr>
        <sz val="16"/>
        <rFont val="Times New Roman"/>
        <charset val="134"/>
      </rPr>
      <t>20</t>
    </r>
    <r>
      <rPr>
        <sz val="16"/>
        <rFont val="宋体"/>
        <charset val="134"/>
      </rPr>
      <t>亩，总建筑面积</t>
    </r>
    <r>
      <rPr>
        <sz val="16"/>
        <rFont val="Times New Roman"/>
        <charset val="134"/>
      </rPr>
      <t>2.3</t>
    </r>
    <r>
      <rPr>
        <sz val="16"/>
        <rFont val="宋体"/>
        <charset val="134"/>
      </rPr>
      <t>万平方米，其中地上建筑面积</t>
    </r>
    <r>
      <rPr>
        <sz val="16"/>
        <rFont val="Times New Roman"/>
        <charset val="134"/>
      </rPr>
      <t>1.3</t>
    </r>
    <r>
      <rPr>
        <sz val="16"/>
        <rFont val="宋体"/>
        <charset val="134"/>
      </rPr>
      <t>万平方米，地下建筑面积</t>
    </r>
    <r>
      <rPr>
        <sz val="16"/>
        <rFont val="Times New Roman"/>
        <charset val="134"/>
      </rPr>
      <t>1</t>
    </r>
    <r>
      <rPr>
        <sz val="16"/>
        <rFont val="宋体"/>
        <charset val="134"/>
      </rPr>
      <t>万平方米。</t>
    </r>
    <r>
      <rPr>
        <sz val="16"/>
        <rFont val="Times New Roman"/>
        <charset val="134"/>
      </rPr>
      <t xml:space="preserve"> </t>
    </r>
    <r>
      <rPr>
        <sz val="16"/>
        <rFont val="宋体"/>
        <charset val="134"/>
      </rPr>
      <t>建筑高度</t>
    </r>
    <r>
      <rPr>
        <sz val="16"/>
        <rFont val="Times New Roman"/>
        <charset val="134"/>
      </rPr>
      <t>15.0</t>
    </r>
    <r>
      <rPr>
        <sz val="16"/>
        <rFont val="宋体"/>
        <charset val="134"/>
      </rPr>
      <t>米，容积率</t>
    </r>
    <r>
      <rPr>
        <sz val="16"/>
        <rFont val="Times New Roman"/>
        <charset val="134"/>
      </rPr>
      <t>0.99</t>
    </r>
    <r>
      <rPr>
        <sz val="16"/>
        <rFont val="宋体"/>
        <charset val="134"/>
      </rPr>
      <t>，绿化率</t>
    </r>
    <r>
      <rPr>
        <sz val="16"/>
        <rFont val="Times New Roman"/>
        <charset val="134"/>
      </rPr>
      <t>35%</t>
    </r>
    <r>
      <rPr>
        <sz val="16"/>
        <rFont val="宋体"/>
        <charset val="134"/>
      </rPr>
      <t>，建筑密度</t>
    </r>
    <r>
      <rPr>
        <sz val="16"/>
        <rFont val="Times New Roman"/>
        <charset val="134"/>
      </rPr>
      <t>35%</t>
    </r>
    <r>
      <rPr>
        <sz val="16"/>
        <rFont val="宋体"/>
        <charset val="134"/>
      </rPr>
      <t>，共设置</t>
    </r>
    <r>
      <rPr>
        <sz val="16"/>
        <rFont val="Times New Roman"/>
        <charset val="134"/>
      </rPr>
      <t>30</t>
    </r>
    <r>
      <rPr>
        <sz val="16"/>
        <rFont val="宋体"/>
        <charset val="134"/>
      </rPr>
      <t>班，容纳</t>
    </r>
    <r>
      <rPr>
        <sz val="16"/>
        <rFont val="Times New Roman"/>
        <charset val="134"/>
      </rPr>
      <t>900</t>
    </r>
    <r>
      <rPr>
        <sz val="16"/>
        <rFont val="宋体"/>
        <charset val="134"/>
      </rPr>
      <t>名学生。</t>
    </r>
  </si>
  <si>
    <r>
      <rPr>
        <sz val="16"/>
        <rFont val="宋体"/>
        <charset val="134"/>
      </rPr>
      <t>金湾科创区四期小学</t>
    </r>
  </si>
  <si>
    <r>
      <rPr>
        <sz val="16"/>
        <rFont val="宋体"/>
        <charset val="134"/>
      </rPr>
      <t>占地</t>
    </r>
    <r>
      <rPr>
        <sz val="16"/>
        <rFont val="Times New Roman"/>
        <charset val="134"/>
      </rPr>
      <t>37</t>
    </r>
    <r>
      <rPr>
        <sz val="16"/>
        <rFont val="宋体"/>
        <charset val="134"/>
      </rPr>
      <t>亩，容积率：</t>
    </r>
    <r>
      <rPr>
        <sz val="16"/>
        <rFont val="Times New Roman"/>
        <charset val="134"/>
      </rPr>
      <t>0.7-1.0</t>
    </r>
    <r>
      <rPr>
        <sz val="16"/>
        <rFont val="宋体"/>
        <charset val="134"/>
      </rPr>
      <t>，建筑密度：不大于</t>
    </r>
    <r>
      <rPr>
        <sz val="16"/>
        <rFont val="Times New Roman"/>
        <charset val="134"/>
      </rPr>
      <t>50%</t>
    </r>
    <r>
      <rPr>
        <sz val="16"/>
        <rFont val="宋体"/>
        <charset val="134"/>
      </rPr>
      <t>绿化率：不小于</t>
    </r>
    <r>
      <rPr>
        <sz val="16"/>
        <rFont val="Times New Roman"/>
        <charset val="134"/>
      </rPr>
      <t>25%</t>
    </r>
    <r>
      <rPr>
        <sz val="16"/>
        <rFont val="宋体"/>
        <charset val="134"/>
      </rPr>
      <t>，，班级数量：</t>
    </r>
    <r>
      <rPr>
        <sz val="16"/>
        <rFont val="Times New Roman"/>
        <charset val="134"/>
      </rPr>
      <t>30</t>
    </r>
    <r>
      <rPr>
        <sz val="16"/>
        <rFont val="宋体"/>
        <charset val="134"/>
      </rPr>
      <t>班。</t>
    </r>
  </si>
  <si>
    <r>
      <rPr>
        <sz val="16"/>
        <rFont val="宋体"/>
        <charset val="134"/>
      </rPr>
      <t>三桥新街东段规划小学</t>
    </r>
  </si>
  <si>
    <r>
      <rPr>
        <sz val="16"/>
        <rFont val="宋体"/>
        <charset val="134"/>
      </rPr>
      <t>总建筑面积</t>
    </r>
    <r>
      <rPr>
        <sz val="16"/>
        <rFont val="Times New Roman"/>
        <charset val="134"/>
      </rPr>
      <t>3</t>
    </r>
    <r>
      <rPr>
        <sz val="16"/>
        <rFont val="宋体"/>
        <charset val="134"/>
      </rPr>
      <t>万平米，建设内容包括教学楼、风雨操场、实验楼等。</t>
    </r>
  </si>
  <si>
    <t>燕园秦汉科教园</t>
  </si>
  <si>
    <t>教育</t>
  </si>
  <si>
    <r>
      <rPr>
        <sz val="16"/>
        <rFont val="宋体"/>
        <charset val="134"/>
      </rPr>
      <t>建设燕园秦汉高级中学和燕园科教大厦。其中燕园秦汉高级中学占地</t>
    </r>
    <r>
      <rPr>
        <sz val="16"/>
        <rFont val="Times New Roman"/>
        <charset val="134"/>
      </rPr>
      <t>90</t>
    </r>
    <r>
      <rPr>
        <sz val="16"/>
        <rFont val="宋体"/>
        <charset val="134"/>
      </rPr>
      <t>亩，容积率</t>
    </r>
    <r>
      <rPr>
        <sz val="16"/>
        <rFont val="Times New Roman"/>
        <charset val="134"/>
      </rPr>
      <t>1.0</t>
    </r>
    <r>
      <rPr>
        <sz val="16"/>
        <rFont val="宋体"/>
        <charset val="134"/>
      </rPr>
      <t>，总建筑面积</t>
    </r>
    <r>
      <rPr>
        <sz val="16"/>
        <rFont val="Times New Roman"/>
        <charset val="134"/>
      </rPr>
      <t>6</t>
    </r>
    <r>
      <rPr>
        <sz val="16"/>
        <rFont val="宋体"/>
        <charset val="134"/>
      </rPr>
      <t>万平方米，建设周期</t>
    </r>
    <r>
      <rPr>
        <sz val="16"/>
        <rFont val="Times New Roman"/>
        <charset val="134"/>
      </rPr>
      <t>2</t>
    </r>
    <r>
      <rPr>
        <sz val="16"/>
        <rFont val="宋体"/>
        <charset val="134"/>
      </rPr>
      <t>年，计划每年级设置</t>
    </r>
    <r>
      <rPr>
        <sz val="16"/>
        <rFont val="Times New Roman"/>
        <charset val="134"/>
      </rPr>
      <t>16</t>
    </r>
    <r>
      <rPr>
        <sz val="16"/>
        <rFont val="宋体"/>
        <charset val="134"/>
      </rPr>
      <t>个班，共</t>
    </r>
    <r>
      <rPr>
        <sz val="16"/>
        <rFont val="Times New Roman"/>
        <charset val="134"/>
      </rPr>
      <t>48</t>
    </r>
    <r>
      <rPr>
        <sz val="16"/>
        <rFont val="宋体"/>
        <charset val="134"/>
      </rPr>
      <t>班，每班</t>
    </r>
    <r>
      <rPr>
        <sz val="16"/>
        <rFont val="Times New Roman"/>
        <charset val="134"/>
      </rPr>
      <t>50</t>
    </r>
    <r>
      <rPr>
        <sz val="16"/>
        <rFont val="宋体"/>
        <charset val="134"/>
      </rPr>
      <t>人，提供学位数约</t>
    </r>
    <r>
      <rPr>
        <sz val="16"/>
        <rFont val="Times New Roman"/>
        <charset val="134"/>
      </rPr>
      <t>2400</t>
    </r>
    <r>
      <rPr>
        <sz val="16"/>
        <rFont val="宋体"/>
        <charset val="134"/>
      </rPr>
      <t>；燕园科教大厦占地</t>
    </r>
    <r>
      <rPr>
        <sz val="16"/>
        <rFont val="Times New Roman"/>
        <charset val="134"/>
      </rPr>
      <t>40</t>
    </r>
    <r>
      <rPr>
        <sz val="16"/>
        <rFont val="宋体"/>
        <charset val="134"/>
      </rPr>
      <t>亩，容积率</t>
    </r>
    <r>
      <rPr>
        <sz val="16"/>
        <rFont val="Times New Roman"/>
        <charset val="134"/>
      </rPr>
      <t>3.5</t>
    </r>
    <r>
      <rPr>
        <sz val="16"/>
        <rFont val="宋体"/>
        <charset val="134"/>
      </rPr>
      <t>，总建筑面积</t>
    </r>
    <r>
      <rPr>
        <sz val="16"/>
        <rFont val="Times New Roman"/>
        <charset val="134"/>
      </rPr>
      <t>9.3</t>
    </r>
    <r>
      <rPr>
        <sz val="16"/>
        <rFont val="宋体"/>
        <charset val="134"/>
      </rPr>
      <t>万平方米。在充分满足学生各类学习需求、提升素质教育的同时，打造完善的教育配套。</t>
    </r>
  </si>
  <si>
    <t>教育体育局</t>
  </si>
  <si>
    <t>文教园第一中学</t>
  </si>
  <si>
    <r>
      <rPr>
        <sz val="16"/>
        <rFont val="宋体"/>
        <charset val="134"/>
      </rPr>
      <t>占地</t>
    </r>
    <r>
      <rPr>
        <sz val="16"/>
        <rFont val="Times New Roman"/>
        <charset val="134"/>
      </rPr>
      <t>51</t>
    </r>
    <r>
      <rPr>
        <sz val="16"/>
        <rFont val="宋体"/>
        <charset val="134"/>
      </rPr>
      <t>亩，总建筑面积</t>
    </r>
    <r>
      <rPr>
        <sz val="16"/>
        <rFont val="Times New Roman"/>
        <charset val="134"/>
      </rPr>
      <t>4.6</t>
    </r>
    <r>
      <rPr>
        <sz val="16"/>
        <rFont val="宋体"/>
        <charset val="134"/>
      </rPr>
      <t>万平方米，其中地上建筑面积</t>
    </r>
    <r>
      <rPr>
        <sz val="16"/>
        <rFont val="Times New Roman"/>
        <charset val="134"/>
      </rPr>
      <t>3.9</t>
    </r>
    <r>
      <rPr>
        <sz val="16"/>
        <rFont val="宋体"/>
        <charset val="134"/>
      </rPr>
      <t>万平方米，地下建筑面积</t>
    </r>
    <r>
      <rPr>
        <sz val="16"/>
        <rFont val="Times New Roman"/>
        <charset val="134"/>
      </rPr>
      <t>0.7</t>
    </r>
    <r>
      <rPr>
        <sz val="16"/>
        <rFont val="宋体"/>
        <charset val="134"/>
      </rPr>
      <t>万平方米；建筑密度为</t>
    </r>
    <r>
      <rPr>
        <sz val="16"/>
        <rFont val="Times New Roman"/>
        <charset val="134"/>
      </rPr>
      <t>24.13%</t>
    </r>
    <r>
      <rPr>
        <sz val="16"/>
        <rFont val="宋体"/>
        <charset val="134"/>
      </rPr>
      <t>，容积率为</t>
    </r>
    <r>
      <rPr>
        <sz val="16"/>
        <rFont val="Times New Roman"/>
        <charset val="134"/>
      </rPr>
      <t>1.14</t>
    </r>
    <r>
      <rPr>
        <sz val="16"/>
        <rFont val="宋体"/>
        <charset val="134"/>
      </rPr>
      <t>。主要建设内容包括：综合教学楼、综合实验楼、行政办公楼、风雨操场、报告厅和地下车库等。本项目共计</t>
    </r>
    <r>
      <rPr>
        <sz val="16"/>
        <rFont val="Times New Roman"/>
        <charset val="134"/>
      </rPr>
      <t>24</t>
    </r>
    <r>
      <rPr>
        <sz val="16"/>
        <rFont val="宋体"/>
        <charset val="134"/>
      </rPr>
      <t>个班，</t>
    </r>
    <r>
      <rPr>
        <sz val="16"/>
        <rFont val="Times New Roman"/>
        <charset val="134"/>
      </rPr>
      <t>1200</t>
    </r>
    <r>
      <rPr>
        <sz val="16"/>
        <rFont val="宋体"/>
        <charset val="134"/>
      </rPr>
      <t>名学生，教职工约</t>
    </r>
    <r>
      <rPr>
        <sz val="16"/>
        <rFont val="Times New Roman"/>
        <charset val="134"/>
      </rPr>
      <t>80</t>
    </r>
    <r>
      <rPr>
        <sz val="16"/>
        <rFont val="宋体"/>
        <charset val="134"/>
      </rPr>
      <t>人。</t>
    </r>
  </si>
  <si>
    <t>办结部分手续</t>
  </si>
  <si>
    <t>沣东办中心小学、初中改扩建项目</t>
  </si>
  <si>
    <r>
      <rPr>
        <sz val="16"/>
        <rFont val="宋体"/>
        <charset val="134"/>
      </rPr>
      <t>小学设</t>
    </r>
    <r>
      <rPr>
        <sz val="16"/>
        <rFont val="Times New Roman"/>
        <charset val="134"/>
      </rPr>
      <t>24</t>
    </r>
    <r>
      <rPr>
        <sz val="16"/>
        <rFont val="宋体"/>
        <charset val="134"/>
      </rPr>
      <t>个班</t>
    </r>
    <r>
      <rPr>
        <sz val="16"/>
        <rFont val="Times New Roman"/>
        <charset val="134"/>
      </rPr>
      <t>,</t>
    </r>
    <r>
      <rPr>
        <sz val="16"/>
        <rFont val="宋体"/>
        <charset val="134"/>
      </rPr>
      <t>初级中学</t>
    </r>
    <r>
      <rPr>
        <sz val="16"/>
        <rFont val="Times New Roman"/>
        <charset val="134"/>
      </rPr>
      <t>36</t>
    </r>
    <r>
      <rPr>
        <sz val="16"/>
        <rFont val="宋体"/>
        <charset val="134"/>
      </rPr>
      <t>个班。</t>
    </r>
  </si>
  <si>
    <t>江渡新苑配套学校</t>
  </si>
  <si>
    <r>
      <rPr>
        <sz val="16"/>
        <rFont val="宋体"/>
        <charset val="134"/>
      </rPr>
      <t>规划</t>
    </r>
    <r>
      <rPr>
        <sz val="16"/>
        <rFont val="Times New Roman"/>
        <charset val="134"/>
      </rPr>
      <t>36</t>
    </r>
    <r>
      <rPr>
        <sz val="16"/>
        <rFont val="宋体"/>
        <charset val="134"/>
      </rPr>
      <t>班小学、</t>
    </r>
    <r>
      <rPr>
        <sz val="16"/>
        <rFont val="Times New Roman"/>
        <charset val="134"/>
      </rPr>
      <t>24</t>
    </r>
    <r>
      <rPr>
        <sz val="16"/>
        <rFont val="宋体"/>
        <charset val="134"/>
      </rPr>
      <t>班初中，建设包括教学区、实验办公区、餐厅及风雨操场、室外体育运动区及地下车库。</t>
    </r>
  </si>
  <si>
    <t>能源金贸区金湾科创区二期家园中心幼儿园项目</t>
  </si>
  <si>
    <r>
      <rPr>
        <sz val="16"/>
        <rFont val="宋体"/>
        <charset val="134"/>
      </rPr>
      <t>占地</t>
    </r>
    <r>
      <rPr>
        <sz val="16"/>
        <rFont val="Times New Roman"/>
        <charset val="134"/>
      </rPr>
      <t>17</t>
    </r>
    <r>
      <rPr>
        <sz val="16"/>
        <rFont val="宋体"/>
        <charset val="134"/>
      </rPr>
      <t>亩，总建筑面积</t>
    </r>
    <r>
      <rPr>
        <sz val="16"/>
        <rFont val="Times New Roman"/>
        <charset val="134"/>
      </rPr>
      <t>1.9</t>
    </r>
    <r>
      <rPr>
        <sz val="16"/>
        <rFont val="宋体"/>
        <charset val="134"/>
      </rPr>
      <t>万平方米，其中地上建筑面积</t>
    </r>
    <r>
      <rPr>
        <sz val="16"/>
        <rFont val="Times New Roman"/>
        <charset val="134"/>
      </rPr>
      <t>1.1</t>
    </r>
    <r>
      <rPr>
        <sz val="16"/>
        <rFont val="宋体"/>
        <charset val="134"/>
      </rPr>
      <t>万平方米，地下建筑面积</t>
    </r>
    <r>
      <rPr>
        <sz val="16"/>
        <rFont val="Times New Roman"/>
        <charset val="134"/>
      </rPr>
      <t>0.8</t>
    </r>
    <r>
      <rPr>
        <sz val="16"/>
        <rFont val="宋体"/>
        <charset val="134"/>
      </rPr>
      <t>万平方米，建筑高度</t>
    </r>
    <r>
      <rPr>
        <sz val="16"/>
        <rFont val="Times New Roman"/>
        <charset val="134"/>
      </rPr>
      <t>24</t>
    </r>
    <r>
      <rPr>
        <sz val="16"/>
        <rFont val="宋体"/>
        <charset val="134"/>
      </rPr>
      <t>米，容积率</t>
    </r>
    <r>
      <rPr>
        <sz val="16"/>
        <rFont val="Times New Roman"/>
        <charset val="134"/>
      </rPr>
      <t>0.99</t>
    </r>
    <r>
      <rPr>
        <sz val="16"/>
        <rFont val="宋体"/>
        <charset val="134"/>
      </rPr>
      <t>，绿化率</t>
    </r>
    <r>
      <rPr>
        <sz val="16"/>
        <rFont val="Times New Roman"/>
        <charset val="134"/>
      </rPr>
      <t>35%</t>
    </r>
    <r>
      <rPr>
        <sz val="16"/>
        <rFont val="宋体"/>
        <charset val="134"/>
      </rPr>
      <t>，建筑密度</t>
    </r>
    <r>
      <rPr>
        <sz val="16"/>
        <rFont val="Times New Roman"/>
        <charset val="134"/>
      </rPr>
      <t xml:space="preserve"> 35%</t>
    </r>
    <r>
      <rPr>
        <sz val="16"/>
        <rFont val="宋体"/>
        <charset val="134"/>
      </rPr>
      <t>，共设置</t>
    </r>
    <r>
      <rPr>
        <sz val="16"/>
        <rFont val="Times New Roman"/>
        <charset val="134"/>
      </rPr>
      <t>24</t>
    </r>
    <r>
      <rPr>
        <sz val="16"/>
        <rFont val="宋体"/>
        <charset val="134"/>
      </rPr>
      <t>班，容纳</t>
    </r>
    <r>
      <rPr>
        <sz val="16"/>
        <rFont val="Times New Roman"/>
        <charset val="134"/>
      </rPr>
      <t xml:space="preserve">720 </t>
    </r>
    <r>
      <rPr>
        <sz val="16"/>
        <rFont val="宋体"/>
        <charset val="134"/>
      </rPr>
      <t>名学生。</t>
    </r>
  </si>
  <si>
    <t>沙河滩车辆基地盖板盖上小学项目</t>
  </si>
  <si>
    <r>
      <rPr>
        <sz val="16"/>
        <rFont val="宋体"/>
        <charset val="134"/>
      </rPr>
      <t>占地</t>
    </r>
    <r>
      <rPr>
        <sz val="16"/>
        <rFont val="Times New Roman"/>
        <charset val="134"/>
      </rPr>
      <t>47</t>
    </r>
    <r>
      <rPr>
        <sz val="16"/>
        <rFont val="宋体"/>
        <charset val="134"/>
      </rPr>
      <t>亩，总建筑面积</t>
    </r>
    <r>
      <rPr>
        <sz val="16"/>
        <rFont val="Times New Roman"/>
        <charset val="134"/>
      </rPr>
      <t>1.9</t>
    </r>
    <r>
      <rPr>
        <sz val="16"/>
        <rFont val="宋体"/>
        <charset val="134"/>
      </rPr>
      <t>万平方米，其中盖上建筑面积</t>
    </r>
    <r>
      <rPr>
        <sz val="16"/>
        <rFont val="Times New Roman"/>
        <charset val="134"/>
      </rPr>
      <t>1.2</t>
    </r>
    <r>
      <rPr>
        <sz val="16"/>
        <rFont val="宋体"/>
        <charset val="134"/>
      </rPr>
      <t>万平方米，包含综合教学楼、风雨操场。夹层为停车场，建筑面积</t>
    </r>
    <r>
      <rPr>
        <sz val="16"/>
        <rFont val="Times New Roman"/>
        <charset val="134"/>
      </rPr>
      <t>0.7</t>
    </r>
    <r>
      <rPr>
        <sz val="16"/>
        <rFont val="宋体"/>
        <charset val="134"/>
      </rPr>
      <t>万平方米。容积率</t>
    </r>
    <r>
      <rPr>
        <sz val="16"/>
        <rFont val="Times New Roman"/>
        <charset val="134"/>
      </rPr>
      <t>0.37</t>
    </r>
    <r>
      <rPr>
        <sz val="16"/>
        <rFont val="宋体"/>
        <charset val="134"/>
      </rPr>
      <t>，绿化率</t>
    </r>
    <r>
      <rPr>
        <sz val="16"/>
        <rFont val="Times New Roman"/>
        <charset val="134"/>
      </rPr>
      <t>35%</t>
    </r>
    <r>
      <rPr>
        <sz val="16"/>
        <rFont val="宋体"/>
        <charset val="134"/>
      </rPr>
      <t>。可容纳</t>
    </r>
    <r>
      <rPr>
        <sz val="16"/>
        <rFont val="Times New Roman"/>
        <charset val="134"/>
      </rPr>
      <t>810</t>
    </r>
    <r>
      <rPr>
        <sz val="16"/>
        <rFont val="宋体"/>
        <charset val="134"/>
      </rPr>
      <t>学生，共设置</t>
    </r>
    <r>
      <rPr>
        <sz val="16"/>
        <rFont val="Times New Roman"/>
        <charset val="134"/>
      </rPr>
      <t>18</t>
    </r>
    <r>
      <rPr>
        <sz val="16"/>
        <rFont val="宋体"/>
        <charset val="134"/>
      </rPr>
      <t>班，每班</t>
    </r>
    <r>
      <rPr>
        <sz val="16"/>
        <rFont val="Times New Roman"/>
        <charset val="134"/>
      </rPr>
      <t>45</t>
    </r>
    <r>
      <rPr>
        <sz val="16"/>
        <rFont val="宋体"/>
        <charset val="134"/>
      </rPr>
      <t>人。</t>
    </r>
  </si>
  <si>
    <t>前期方案设计</t>
  </si>
  <si>
    <t>沙河滩车辆基地盖板盖上幼儿园项目</t>
  </si>
  <si>
    <r>
      <rPr>
        <sz val="16"/>
        <rFont val="宋体"/>
        <charset val="134"/>
      </rPr>
      <t>占地</t>
    </r>
    <r>
      <rPr>
        <sz val="16"/>
        <rFont val="Times New Roman"/>
        <charset val="134"/>
      </rPr>
      <t>11</t>
    </r>
    <r>
      <rPr>
        <sz val="16"/>
        <rFont val="宋体"/>
        <charset val="134"/>
      </rPr>
      <t>亩，总建筑面积</t>
    </r>
    <r>
      <rPr>
        <sz val="16"/>
        <rFont val="Times New Roman"/>
        <charset val="134"/>
      </rPr>
      <t>0.4</t>
    </r>
    <r>
      <rPr>
        <sz val="16"/>
        <rFont val="宋体"/>
        <charset val="134"/>
      </rPr>
      <t>万平方米，建筑高度</t>
    </r>
    <r>
      <rPr>
        <sz val="16"/>
        <rFont val="Times New Roman"/>
        <charset val="134"/>
      </rPr>
      <t>8.4</t>
    </r>
    <r>
      <rPr>
        <sz val="16"/>
        <rFont val="宋体"/>
        <charset val="134"/>
      </rPr>
      <t>米，容积率</t>
    </r>
    <r>
      <rPr>
        <sz val="16"/>
        <rFont val="Times New Roman"/>
        <charset val="134"/>
      </rPr>
      <t>0.59</t>
    </r>
    <r>
      <rPr>
        <sz val="16"/>
        <rFont val="宋体"/>
        <charset val="134"/>
      </rPr>
      <t>，绿化率</t>
    </r>
    <r>
      <rPr>
        <sz val="16"/>
        <rFont val="Times New Roman"/>
        <charset val="134"/>
      </rPr>
      <t>35%</t>
    </r>
    <r>
      <rPr>
        <sz val="16"/>
        <rFont val="宋体"/>
        <charset val="134"/>
      </rPr>
      <t>，</t>
    </r>
    <r>
      <rPr>
        <sz val="16"/>
        <rFont val="Times New Roman"/>
        <charset val="134"/>
      </rPr>
      <t xml:space="preserve"> </t>
    </r>
    <r>
      <rPr>
        <sz val="16"/>
        <rFont val="宋体"/>
        <charset val="134"/>
      </rPr>
      <t>建筑密度</t>
    </r>
    <r>
      <rPr>
        <sz val="16"/>
        <rFont val="Times New Roman"/>
        <charset val="134"/>
      </rPr>
      <t>32.79%</t>
    </r>
    <r>
      <rPr>
        <sz val="16"/>
        <rFont val="宋体"/>
        <charset val="134"/>
      </rPr>
      <t>，共设置</t>
    </r>
    <r>
      <rPr>
        <sz val="16"/>
        <rFont val="Times New Roman"/>
        <charset val="134"/>
      </rPr>
      <t>9</t>
    </r>
    <r>
      <rPr>
        <sz val="16"/>
        <rFont val="宋体"/>
        <charset val="134"/>
      </rPr>
      <t>班，容纳</t>
    </r>
    <r>
      <rPr>
        <sz val="16"/>
        <rFont val="Times New Roman"/>
        <charset val="134"/>
      </rPr>
      <t>270</t>
    </r>
    <r>
      <rPr>
        <sz val="16"/>
        <rFont val="宋体"/>
        <charset val="134"/>
      </rPr>
      <t>名学生。</t>
    </r>
  </si>
  <si>
    <r>
      <rPr>
        <b/>
        <sz val="16"/>
        <rFont val="宋体"/>
        <charset val="134"/>
      </rPr>
      <t>（二）、体育卫生</t>
    </r>
    <r>
      <rPr>
        <b/>
        <sz val="16"/>
        <rFont val="Times New Roman"/>
        <charset val="134"/>
      </rPr>
      <t>(6</t>
    </r>
    <r>
      <rPr>
        <b/>
        <sz val="16"/>
        <rFont val="宋体"/>
        <charset val="134"/>
      </rPr>
      <t>个</t>
    </r>
    <r>
      <rPr>
        <b/>
        <sz val="16"/>
        <rFont val="Times New Roman"/>
        <charset val="134"/>
      </rPr>
      <t>)</t>
    </r>
  </si>
  <si>
    <r>
      <rPr>
        <sz val="16"/>
        <rFont val="宋体"/>
        <charset val="134"/>
      </rPr>
      <t>泾河新城医疗健康产业园一期项目</t>
    </r>
  </si>
  <si>
    <r>
      <rPr>
        <sz val="16"/>
        <rFont val="宋体"/>
        <charset val="134"/>
      </rPr>
      <t>体育卫生</t>
    </r>
  </si>
  <si>
    <t>西咸新区泾河新城产业发展集团有限公司</t>
  </si>
  <si>
    <r>
      <rPr>
        <sz val="16"/>
        <rFont val="宋体"/>
        <charset val="134"/>
      </rPr>
      <t>一期总占地</t>
    </r>
    <r>
      <rPr>
        <sz val="16"/>
        <rFont val="Times New Roman"/>
        <charset val="134"/>
      </rPr>
      <t>240</t>
    </r>
    <r>
      <rPr>
        <sz val="16"/>
        <rFont val="宋体"/>
        <charset val="134"/>
      </rPr>
      <t>亩，总建筑面积</t>
    </r>
    <r>
      <rPr>
        <sz val="16"/>
        <rFont val="Times New Roman"/>
        <charset val="134"/>
      </rPr>
      <t>30</t>
    </r>
    <r>
      <rPr>
        <sz val="16"/>
        <rFont val="宋体"/>
        <charset val="134"/>
      </rPr>
      <t>万平方米，主要建设</t>
    </r>
    <r>
      <rPr>
        <sz val="16"/>
        <rFont val="Times New Roman"/>
        <charset val="134"/>
      </rPr>
      <t>1</t>
    </r>
    <r>
      <rPr>
        <sz val="16"/>
        <rFont val="宋体"/>
        <charset val="134"/>
      </rPr>
      <t>栋医技楼，</t>
    </r>
    <r>
      <rPr>
        <sz val="16"/>
        <rFont val="Times New Roman"/>
        <charset val="134"/>
      </rPr>
      <t>6</t>
    </r>
    <r>
      <rPr>
        <sz val="16"/>
        <rFont val="宋体"/>
        <charset val="134"/>
      </rPr>
      <t>栋住院楼，</t>
    </r>
    <r>
      <rPr>
        <sz val="16"/>
        <rFont val="Times New Roman"/>
        <charset val="134"/>
      </rPr>
      <t>1</t>
    </r>
    <r>
      <rPr>
        <sz val="16"/>
        <rFont val="宋体"/>
        <charset val="134"/>
      </rPr>
      <t>栋门、急诊楼，</t>
    </r>
    <r>
      <rPr>
        <sz val="16"/>
        <rFont val="Times New Roman"/>
        <charset val="134"/>
      </rPr>
      <t>1</t>
    </r>
    <r>
      <rPr>
        <sz val="16"/>
        <rFont val="宋体"/>
        <charset val="134"/>
      </rPr>
      <t>栋感染疾病楼，</t>
    </r>
    <r>
      <rPr>
        <sz val="16"/>
        <rFont val="Times New Roman"/>
        <charset val="134"/>
      </rPr>
      <t>1</t>
    </r>
    <r>
      <rPr>
        <sz val="16"/>
        <rFont val="宋体"/>
        <charset val="134"/>
      </rPr>
      <t>栋发热门诊楼，</t>
    </r>
    <r>
      <rPr>
        <sz val="16"/>
        <rFont val="Times New Roman"/>
        <charset val="134"/>
      </rPr>
      <t>1</t>
    </r>
    <r>
      <rPr>
        <sz val="16"/>
        <rFont val="宋体"/>
        <charset val="134"/>
      </rPr>
      <t>栋国际医学楼，</t>
    </r>
    <r>
      <rPr>
        <sz val="16"/>
        <rFont val="Times New Roman"/>
        <charset val="134"/>
      </rPr>
      <t>1</t>
    </r>
    <r>
      <rPr>
        <sz val="16"/>
        <rFont val="宋体"/>
        <charset val="134"/>
      </rPr>
      <t>栋教学办公楼（含报告厅），</t>
    </r>
    <r>
      <rPr>
        <sz val="16"/>
        <rFont val="Times New Roman"/>
        <charset val="134"/>
      </rPr>
      <t>1</t>
    </r>
    <r>
      <rPr>
        <sz val="16"/>
        <rFont val="宋体"/>
        <charset val="134"/>
      </rPr>
      <t>栋公寓楼（含餐厅），</t>
    </r>
    <r>
      <rPr>
        <sz val="16"/>
        <rFont val="Times New Roman"/>
        <charset val="134"/>
      </rPr>
      <t>1</t>
    </r>
    <r>
      <rPr>
        <sz val="16"/>
        <rFont val="宋体"/>
        <charset val="134"/>
      </rPr>
      <t>栋公寓楼；住院楼、教学办公楼等。</t>
    </r>
  </si>
  <si>
    <r>
      <rPr>
        <sz val="16"/>
        <rFont val="宋体"/>
        <charset val="134"/>
      </rPr>
      <t>室内装修全部完成、景观绿化施工全部完成、竣工验收完成及</t>
    </r>
    <r>
      <rPr>
        <sz val="16"/>
        <rFont val="Times New Roman"/>
        <charset val="134"/>
      </rPr>
      <t xml:space="preserve">
</t>
    </r>
    <r>
      <rPr>
        <sz val="16"/>
        <rFont val="宋体"/>
        <charset val="134"/>
      </rPr>
      <t>交付</t>
    </r>
  </si>
  <si>
    <r>
      <rPr>
        <sz val="16"/>
        <rFont val="宋体"/>
        <charset val="134"/>
      </rPr>
      <t>社会事业服务局</t>
    </r>
  </si>
  <si>
    <t>尹宏</t>
  </si>
  <si>
    <r>
      <rPr>
        <sz val="16"/>
        <rFont val="宋体"/>
        <charset val="134"/>
      </rPr>
      <t>陕西省中医药研究院迁建项目（一期）</t>
    </r>
  </si>
  <si>
    <t>陕西省中医药研究院</t>
  </si>
  <si>
    <r>
      <rPr>
        <sz val="16"/>
        <rFont val="宋体"/>
        <charset val="134"/>
      </rPr>
      <t>总建筑面积</t>
    </r>
    <r>
      <rPr>
        <sz val="16"/>
        <rFont val="Times New Roman"/>
        <charset val="134"/>
      </rPr>
      <t>11</t>
    </r>
    <r>
      <rPr>
        <sz val="16"/>
        <rFont val="宋体"/>
        <charset val="134"/>
      </rPr>
      <t>万平方米，主要建设中医药研究中心和区域优势病种研究中心。</t>
    </r>
  </si>
  <si>
    <r>
      <rPr>
        <sz val="16"/>
        <rFont val="宋体"/>
        <charset val="134"/>
      </rPr>
      <t>部分楼栋砌体完成</t>
    </r>
  </si>
  <si>
    <r>
      <rPr>
        <sz val="16"/>
        <rFont val="宋体"/>
        <charset val="134"/>
      </rPr>
      <t>西咸妇女儿童医院</t>
    </r>
  </si>
  <si>
    <r>
      <rPr>
        <sz val="16"/>
        <rFont val="宋体"/>
        <charset val="134"/>
      </rPr>
      <t>陕西淳搏投资有限公司</t>
    </r>
  </si>
  <si>
    <r>
      <rPr>
        <sz val="16"/>
        <rFont val="宋体"/>
        <charset val="134"/>
      </rPr>
      <t>占地</t>
    </r>
    <r>
      <rPr>
        <sz val="16"/>
        <rFont val="Times New Roman"/>
        <charset val="134"/>
      </rPr>
      <t>66</t>
    </r>
    <r>
      <rPr>
        <sz val="16"/>
        <rFont val="宋体"/>
        <charset val="134"/>
      </rPr>
      <t>亩，容积率</t>
    </r>
    <r>
      <rPr>
        <sz val="16"/>
        <rFont val="Times New Roman"/>
        <charset val="134"/>
      </rPr>
      <t>2.21</t>
    </r>
    <r>
      <rPr>
        <sz val="16"/>
        <rFont val="宋体"/>
        <charset val="134"/>
      </rPr>
      <t>，总建筑面积</t>
    </r>
    <r>
      <rPr>
        <sz val="16"/>
        <rFont val="Times New Roman"/>
        <charset val="134"/>
      </rPr>
      <t>15.1</t>
    </r>
    <r>
      <rPr>
        <sz val="16"/>
        <rFont val="宋体"/>
        <charset val="134"/>
      </rPr>
      <t>万平方米，其中地上总建筑面积</t>
    </r>
    <r>
      <rPr>
        <sz val="16"/>
        <rFont val="Times New Roman"/>
        <charset val="134"/>
      </rPr>
      <t>9.7</t>
    </r>
    <r>
      <rPr>
        <sz val="16"/>
        <rFont val="宋体"/>
        <charset val="134"/>
      </rPr>
      <t>万平方米，主要包括门诊楼、医技楼、住院部、康复中心、研究中心等医疗建筑。以</t>
    </r>
    <r>
      <rPr>
        <sz val="16"/>
        <rFont val="Times New Roman"/>
        <charset val="134"/>
      </rPr>
      <t>“</t>
    </r>
    <r>
      <rPr>
        <sz val="16"/>
        <rFont val="宋体"/>
        <charset val="134"/>
      </rPr>
      <t>大专科、强综合</t>
    </r>
    <r>
      <rPr>
        <sz val="16"/>
        <rFont val="Times New Roman"/>
        <charset val="134"/>
      </rPr>
      <t>”</t>
    </r>
    <r>
      <rPr>
        <sz val="16"/>
        <rFont val="宋体"/>
        <charset val="134"/>
      </rPr>
      <t>理念建设</t>
    </r>
    <r>
      <rPr>
        <sz val="16"/>
        <rFont val="Times New Roman"/>
        <charset val="134"/>
      </rPr>
      <t>500</t>
    </r>
    <r>
      <rPr>
        <sz val="16"/>
        <rFont val="宋体"/>
        <charset val="134"/>
      </rPr>
      <t>张床位的三甲妇幼专科医院、辅助生殖中心。</t>
    </r>
  </si>
  <si>
    <r>
      <rPr>
        <sz val="16"/>
        <rFont val="宋体"/>
        <charset val="134"/>
      </rPr>
      <t>一期室内装修</t>
    </r>
  </si>
  <si>
    <r>
      <rPr>
        <sz val="16"/>
        <rFont val="宋体"/>
        <charset val="134"/>
      </rPr>
      <t>尹宏</t>
    </r>
  </si>
  <si>
    <r>
      <rPr>
        <sz val="16"/>
        <rFont val="宋体"/>
        <charset val="134"/>
      </rPr>
      <t>空港北杜人民医院</t>
    </r>
  </si>
  <si>
    <t>空港新城教育卫体局</t>
  </si>
  <si>
    <r>
      <rPr>
        <sz val="16"/>
        <rFont val="宋体"/>
        <charset val="134"/>
      </rPr>
      <t>占地</t>
    </r>
    <r>
      <rPr>
        <sz val="16"/>
        <rFont val="Times New Roman"/>
        <charset val="134"/>
      </rPr>
      <t>22</t>
    </r>
    <r>
      <rPr>
        <sz val="16"/>
        <rFont val="宋体"/>
        <charset val="134"/>
      </rPr>
      <t>亩，总建筑面积</t>
    </r>
    <r>
      <rPr>
        <sz val="16"/>
        <rFont val="Times New Roman"/>
        <charset val="134"/>
      </rPr>
      <t>3.4</t>
    </r>
    <r>
      <rPr>
        <sz val="16"/>
        <rFont val="宋体"/>
        <charset val="134"/>
      </rPr>
      <t>万平方米，主要建设内容为：包含医技楼、住院部、急诊、配套用房、行政用房、附属用房、公共区域、地下车库、门房等功能。</t>
    </r>
  </si>
  <si>
    <r>
      <rPr>
        <sz val="16"/>
        <rFont val="宋体"/>
        <charset val="134"/>
      </rPr>
      <t>西安医学院第一附属医院沣东院区</t>
    </r>
  </si>
  <si>
    <t>西安医学院第一附属医院</t>
  </si>
  <si>
    <r>
      <rPr>
        <sz val="16"/>
        <rFont val="宋体"/>
        <charset val="134"/>
      </rPr>
      <t>总建筑面积</t>
    </r>
    <r>
      <rPr>
        <sz val="16"/>
        <rFont val="Times New Roman"/>
        <charset val="134"/>
      </rPr>
      <t>21</t>
    </r>
    <r>
      <rPr>
        <sz val="16"/>
        <rFont val="宋体"/>
        <charset val="134"/>
      </rPr>
      <t>万平方米，建设内容包含医技楼、门急诊楼、肿瘤中心、感染楼、住院楼、医辅楼等，设置床位</t>
    </r>
    <r>
      <rPr>
        <sz val="16"/>
        <rFont val="Times New Roman"/>
        <charset val="134"/>
      </rPr>
      <t>1000</t>
    </r>
    <r>
      <rPr>
        <sz val="16"/>
        <rFont val="宋体"/>
        <charset val="134"/>
      </rPr>
      <t>张。</t>
    </r>
  </si>
  <si>
    <r>
      <rPr>
        <sz val="16"/>
        <rFont val="宋体"/>
        <charset val="134"/>
      </rPr>
      <t>土方开挖</t>
    </r>
  </si>
  <si>
    <r>
      <rPr>
        <sz val="16"/>
        <rFont val="宋体"/>
        <charset val="134"/>
      </rPr>
      <t>建章路社区卫生服务中心项目</t>
    </r>
  </si>
  <si>
    <t>建章路社区卫生服务中心</t>
  </si>
  <si>
    <r>
      <rPr>
        <sz val="16"/>
        <rFont val="宋体"/>
        <charset val="134"/>
      </rPr>
      <t>总建筑面积</t>
    </r>
    <r>
      <rPr>
        <sz val="16"/>
        <rFont val="Times New Roman"/>
        <charset val="134"/>
      </rPr>
      <t>0.7</t>
    </r>
    <r>
      <rPr>
        <sz val="16"/>
        <rFont val="宋体"/>
        <charset val="134"/>
      </rPr>
      <t>万平方米，新建</t>
    </r>
    <r>
      <rPr>
        <sz val="16"/>
        <rFont val="Times New Roman"/>
        <charset val="134"/>
      </rPr>
      <t>6</t>
    </r>
    <r>
      <rPr>
        <sz val="16"/>
        <rFont val="宋体"/>
        <charset val="134"/>
      </rPr>
      <t>层卫生服务中心单体一座，床位</t>
    </r>
    <r>
      <rPr>
        <sz val="16"/>
        <rFont val="Times New Roman"/>
        <charset val="134"/>
      </rPr>
      <t>60</t>
    </r>
    <r>
      <rPr>
        <sz val="16"/>
        <rFont val="宋体"/>
        <charset val="134"/>
      </rPr>
      <t>个。</t>
    </r>
  </si>
  <si>
    <t>泾河原点生命研究中心项目</t>
  </si>
  <si>
    <t>体育卫生</t>
  </si>
  <si>
    <r>
      <rPr>
        <sz val="14"/>
        <rFont val="宋体"/>
        <charset val="134"/>
      </rPr>
      <t>项目分两期建设，其中：一期为过渡阶段，租用办公用房</t>
    </r>
    <r>
      <rPr>
        <sz val="14"/>
        <rFont val="Times New Roman"/>
        <charset val="134"/>
      </rPr>
      <t>0.5</t>
    </r>
    <r>
      <rPr>
        <sz val="14"/>
        <rFont val="宋体"/>
        <charset val="134"/>
      </rPr>
      <t>万平方米，主要开展基因检测、生命健康分析及中药标准化预研；二期为用地建设阶段，主要建设肿瘤专科医院及颐养产业中心，拟占地</t>
    </r>
    <r>
      <rPr>
        <sz val="14"/>
        <rFont val="Times New Roman"/>
        <charset val="134"/>
      </rPr>
      <t>160</t>
    </r>
    <r>
      <rPr>
        <sz val="14"/>
        <rFont val="宋体"/>
        <charset val="134"/>
      </rPr>
      <t>亩。</t>
    </r>
  </si>
  <si>
    <t>陕西华标医药项目管理有限公司</t>
  </si>
  <si>
    <t>社会事业服务局</t>
  </si>
  <si>
    <t>秦汉国际医养中心项目</t>
  </si>
  <si>
    <r>
      <rPr>
        <sz val="14"/>
        <rFont val="宋体"/>
        <charset val="134"/>
      </rPr>
      <t>项目总投资</t>
    </r>
    <r>
      <rPr>
        <sz val="14"/>
        <rFont val="Times New Roman"/>
        <charset val="134"/>
      </rPr>
      <t>30</t>
    </r>
    <r>
      <rPr>
        <sz val="14"/>
        <rFont val="宋体"/>
        <charset val="134"/>
      </rPr>
      <t>亿元，其中固定资产投资</t>
    </r>
    <r>
      <rPr>
        <sz val="14"/>
        <rFont val="Times New Roman"/>
        <charset val="134"/>
      </rPr>
      <t>15</t>
    </r>
    <r>
      <rPr>
        <sz val="14"/>
        <rFont val="宋体"/>
        <charset val="134"/>
      </rPr>
      <t>亿元，盯准老年康养市场，建设西咸首家三级康复医院、高端护理中心、康养公寓及其配套，并打造秦创原秦汉生命健康研发基地，形成以院士工作站为引领，行业内</t>
    </r>
    <r>
      <rPr>
        <sz val="14"/>
        <rFont val="Times New Roman"/>
        <charset val="134"/>
      </rPr>
      <t>500</t>
    </r>
    <r>
      <rPr>
        <sz val="14"/>
        <rFont val="宋体"/>
        <charset val="134"/>
      </rPr>
      <t>强为驱动的生命健康研发总部集群，推动生物免疫治疗、抗衰技术、适老性器械和老年护理机器人等方面的科技成果落地转化。</t>
    </r>
  </si>
  <si>
    <t>北大燕园生命科技孵化基地</t>
  </si>
  <si>
    <r>
      <rPr>
        <sz val="14"/>
        <rFont val="宋体"/>
        <charset val="134"/>
      </rPr>
      <t>建设以高品质医疗为依托的燕园医疗园区与燕园健康园区两个板块。其中燕园医疗园区占地</t>
    </r>
    <r>
      <rPr>
        <sz val="14"/>
        <rFont val="Times New Roman"/>
        <charset val="134"/>
      </rPr>
      <t>70</t>
    </r>
    <r>
      <rPr>
        <sz val="14"/>
        <rFont val="宋体"/>
        <charset val="134"/>
      </rPr>
      <t>亩，总建筑面积</t>
    </r>
    <r>
      <rPr>
        <sz val="14"/>
        <rFont val="Times New Roman"/>
        <charset val="134"/>
      </rPr>
      <t>15.5</t>
    </r>
    <r>
      <rPr>
        <sz val="14"/>
        <rFont val="宋体"/>
        <charset val="134"/>
      </rPr>
      <t>万平方米，建设燕园国际（专科）医院、燕园康复中心、燕园生命科学中心；燕园健康园区占地</t>
    </r>
    <r>
      <rPr>
        <sz val="14"/>
        <rFont val="Times New Roman"/>
        <charset val="134"/>
      </rPr>
      <t>60</t>
    </r>
    <r>
      <rPr>
        <sz val="14"/>
        <rFont val="宋体"/>
        <charset val="134"/>
      </rPr>
      <t>亩，总建筑面积</t>
    </r>
    <r>
      <rPr>
        <sz val="14"/>
        <rFont val="Times New Roman"/>
        <charset val="134"/>
      </rPr>
      <t>14</t>
    </r>
    <r>
      <rPr>
        <sz val="14"/>
        <rFont val="宋体"/>
        <charset val="134"/>
      </rPr>
      <t>万平方米。建设燕园健康</t>
    </r>
    <r>
      <rPr>
        <sz val="14"/>
        <rFont val="Times New Roman"/>
        <charset val="134"/>
      </rPr>
      <t>MALL</t>
    </r>
    <r>
      <rPr>
        <sz val="14"/>
        <rFont val="宋体"/>
        <charset val="134"/>
      </rPr>
      <t>与燕园大健康体检中心。</t>
    </r>
  </si>
  <si>
    <t>沣东自贸区文体中心（一期）</t>
  </si>
  <si>
    <r>
      <rPr>
        <sz val="14"/>
        <rFont val="宋体"/>
        <charset val="134"/>
      </rPr>
      <t>总建筑面积</t>
    </r>
    <r>
      <rPr>
        <sz val="14"/>
        <rFont val="Times New Roman"/>
        <charset val="134"/>
      </rPr>
      <t>12.1</t>
    </r>
    <r>
      <rPr>
        <sz val="14"/>
        <rFont val="宋体"/>
        <charset val="134"/>
      </rPr>
      <t>万平方米。设置综合文化活动中心及标准化游泳馆及篮球足球羽毛球兵乓球等场地。</t>
    </r>
  </si>
  <si>
    <t>王峰</t>
  </si>
  <si>
    <t>家园中心社区服务配套中心</t>
  </si>
  <si>
    <r>
      <rPr>
        <sz val="14"/>
        <rFont val="宋体"/>
        <charset val="134"/>
      </rPr>
      <t>总建筑面积</t>
    </r>
    <r>
      <rPr>
        <sz val="14"/>
        <rFont val="Times New Roman"/>
        <charset val="134"/>
      </rPr>
      <t xml:space="preserve"> 2.3</t>
    </r>
    <r>
      <rPr>
        <sz val="14"/>
        <rFont val="宋体"/>
        <charset val="134"/>
      </rPr>
      <t>万平方米，建设内容包含社区卫生服务中心、文化活动中心、行政管理中心和养老院。</t>
    </r>
  </si>
  <si>
    <t>基层工作部</t>
  </si>
  <si>
    <t>董小清</t>
  </si>
  <si>
    <r>
      <rPr>
        <b/>
        <sz val="16"/>
        <rFont val="宋体"/>
        <charset val="134"/>
      </rPr>
      <t>（三）、安置房建设</t>
    </r>
    <r>
      <rPr>
        <b/>
        <sz val="16"/>
        <rFont val="Times New Roman"/>
        <charset val="134"/>
      </rPr>
      <t>(49</t>
    </r>
    <r>
      <rPr>
        <b/>
        <sz val="16"/>
        <rFont val="宋体"/>
        <charset val="134"/>
      </rPr>
      <t>个</t>
    </r>
    <r>
      <rPr>
        <b/>
        <sz val="16"/>
        <rFont val="Times New Roman"/>
        <charset val="134"/>
      </rPr>
      <t>)</t>
    </r>
  </si>
  <si>
    <r>
      <rPr>
        <sz val="16"/>
        <rFont val="宋体"/>
        <charset val="134"/>
      </rPr>
      <t>秦汉新城安置房项目</t>
    </r>
  </si>
  <si>
    <r>
      <rPr>
        <sz val="16"/>
        <rFont val="宋体"/>
        <charset val="134"/>
      </rPr>
      <t>安置房建设</t>
    </r>
  </si>
  <si>
    <r>
      <rPr>
        <sz val="16"/>
        <rFont val="宋体"/>
        <charset val="134"/>
      </rPr>
      <t>占地</t>
    </r>
    <r>
      <rPr>
        <sz val="16"/>
        <rFont val="Times New Roman"/>
        <charset val="134"/>
      </rPr>
      <t>600</t>
    </r>
    <r>
      <rPr>
        <sz val="16"/>
        <rFont val="宋体"/>
        <charset val="134"/>
      </rPr>
      <t>亩，主要包括秦汉新城秦风佳苑南区项目、秦风佳苑北区项目、渭阳佳苑一期（一标段）、渭阳佳苑一期（二标段）、迎宾佳苑南区一期等</t>
    </r>
    <r>
      <rPr>
        <sz val="16"/>
        <rFont val="Times New Roman"/>
        <charset val="134"/>
      </rPr>
      <t>5</t>
    </r>
    <r>
      <rPr>
        <sz val="16"/>
        <rFont val="宋体"/>
        <charset val="134"/>
      </rPr>
      <t>个项目。总建筑面积</t>
    </r>
    <r>
      <rPr>
        <sz val="16"/>
        <rFont val="Times New Roman"/>
        <charset val="134"/>
      </rPr>
      <t>182</t>
    </r>
    <r>
      <rPr>
        <sz val="16"/>
        <rFont val="宋体"/>
        <charset val="134"/>
      </rPr>
      <t>万平米，主要配建城市棚户区改造住房</t>
    </r>
    <r>
      <rPr>
        <sz val="16"/>
        <rFont val="Times New Roman"/>
        <charset val="134"/>
      </rPr>
      <t>8533</t>
    </r>
    <r>
      <rPr>
        <sz val="16"/>
        <rFont val="宋体"/>
        <charset val="134"/>
      </rPr>
      <t>套及相关配套设施。</t>
    </r>
  </si>
  <si>
    <r>
      <rPr>
        <sz val="16"/>
        <rFont val="宋体"/>
        <charset val="134"/>
      </rPr>
      <t>渭阳佳苑一期、秦风佳苑北区、秦风佳苑南区主体施工；迎宾佳苑南区一期基础施工</t>
    </r>
  </si>
  <si>
    <r>
      <rPr>
        <sz val="16"/>
        <rFont val="宋体"/>
        <charset val="134"/>
      </rPr>
      <t>魏玉奎</t>
    </r>
  </si>
  <si>
    <r>
      <rPr>
        <sz val="16"/>
        <rFont val="宋体"/>
        <charset val="134"/>
      </rPr>
      <t>宋康新苑项目</t>
    </r>
  </si>
  <si>
    <r>
      <rPr>
        <sz val="16"/>
        <rFont val="宋体"/>
        <charset val="134"/>
      </rPr>
      <t>占地</t>
    </r>
    <r>
      <rPr>
        <sz val="16"/>
        <rFont val="Times New Roman"/>
        <charset val="134"/>
      </rPr>
      <t>236</t>
    </r>
    <r>
      <rPr>
        <sz val="16"/>
        <rFont val="宋体"/>
        <charset val="134"/>
      </rPr>
      <t>亩，总建筑面积</t>
    </r>
    <r>
      <rPr>
        <sz val="16"/>
        <rFont val="Times New Roman"/>
        <charset val="134"/>
      </rPr>
      <t>66</t>
    </r>
    <r>
      <rPr>
        <sz val="16"/>
        <rFont val="宋体"/>
        <charset val="134"/>
      </rPr>
      <t>万平方米，包括</t>
    </r>
    <r>
      <rPr>
        <sz val="16"/>
        <rFont val="Times New Roman"/>
        <charset val="134"/>
      </rPr>
      <t>29</t>
    </r>
    <r>
      <rPr>
        <sz val="16"/>
        <rFont val="宋体"/>
        <charset val="134"/>
      </rPr>
      <t>栋高层住宅，社区配套用房，商业用房，地下车库及</t>
    </r>
    <r>
      <rPr>
        <sz val="16"/>
        <rFont val="Times New Roman"/>
        <charset val="134"/>
      </rPr>
      <t>1</t>
    </r>
    <r>
      <rPr>
        <sz val="16"/>
        <rFont val="宋体"/>
        <charset val="134"/>
      </rPr>
      <t>所幼儿园。</t>
    </r>
  </si>
  <si>
    <r>
      <rPr>
        <sz val="16"/>
        <rFont val="宋体"/>
        <charset val="134"/>
      </rPr>
      <t>部分项目完工</t>
    </r>
  </si>
  <si>
    <t>魏玉奎</t>
  </si>
  <si>
    <r>
      <rPr>
        <sz val="16"/>
        <rFont val="宋体"/>
        <charset val="134"/>
      </rPr>
      <t>西咸国际文化教育园棚户区改造（二期）项目</t>
    </r>
  </si>
  <si>
    <r>
      <rPr>
        <sz val="16"/>
        <rFont val="宋体"/>
        <charset val="134"/>
      </rPr>
      <t>总建筑面积</t>
    </r>
    <r>
      <rPr>
        <sz val="16"/>
        <rFont val="Times New Roman"/>
        <charset val="134"/>
      </rPr>
      <t>47.7</t>
    </r>
    <r>
      <rPr>
        <sz val="16"/>
        <rFont val="宋体"/>
        <charset val="134"/>
      </rPr>
      <t>万平方米，其中地上</t>
    </r>
    <r>
      <rPr>
        <sz val="16"/>
        <rFont val="Times New Roman"/>
        <charset val="134"/>
      </rPr>
      <t>33.1</t>
    </r>
    <r>
      <rPr>
        <sz val="16"/>
        <rFont val="宋体"/>
        <charset val="134"/>
      </rPr>
      <t>万平方米，包括住宅、商业、办公、幼儿园、配套服务建筑；地下</t>
    </r>
    <r>
      <rPr>
        <sz val="16"/>
        <rFont val="Times New Roman"/>
        <charset val="134"/>
      </rPr>
      <t>14.6</t>
    </r>
    <r>
      <rPr>
        <sz val="16"/>
        <rFont val="宋体"/>
        <charset val="134"/>
      </rPr>
      <t>万平方米，包括人防和非人防部分（包含地下车库、设备间等）。</t>
    </r>
  </si>
  <si>
    <r>
      <rPr>
        <sz val="16"/>
        <rFont val="宋体"/>
        <charset val="134"/>
      </rPr>
      <t>主体结构、二次结构施工</t>
    </r>
  </si>
  <si>
    <r>
      <rPr>
        <sz val="16"/>
        <rFont val="宋体"/>
        <charset val="134"/>
      </rPr>
      <t>沣采苑</t>
    </r>
  </si>
  <si>
    <r>
      <rPr>
        <sz val="16"/>
        <rFont val="宋体"/>
        <charset val="134"/>
      </rPr>
      <t>陕西沣泰雅居置业有限公司</t>
    </r>
  </si>
  <si>
    <r>
      <rPr>
        <sz val="16"/>
        <rFont val="宋体"/>
        <charset val="134"/>
      </rPr>
      <t>总建筑面积约</t>
    </r>
    <r>
      <rPr>
        <sz val="16"/>
        <rFont val="Times New Roman"/>
        <charset val="134"/>
      </rPr>
      <t>49.1</t>
    </r>
    <r>
      <rPr>
        <sz val="16"/>
        <rFont val="宋体"/>
        <charset val="134"/>
      </rPr>
      <t>万平方米，拟建住宅、配套商业、配套用房及地下车库等。</t>
    </r>
  </si>
  <si>
    <r>
      <rPr>
        <sz val="16"/>
        <rFont val="宋体"/>
        <charset val="134"/>
      </rPr>
      <t>江渡新苑项目</t>
    </r>
  </si>
  <si>
    <r>
      <rPr>
        <sz val="16"/>
        <rFont val="宋体"/>
        <charset val="134"/>
      </rPr>
      <t>占地</t>
    </r>
    <r>
      <rPr>
        <sz val="16"/>
        <rFont val="Times New Roman"/>
        <charset val="134"/>
      </rPr>
      <t>177</t>
    </r>
    <r>
      <rPr>
        <sz val="16"/>
        <rFont val="宋体"/>
        <charset val="134"/>
      </rPr>
      <t>亩，总建筑面积</t>
    </r>
    <r>
      <rPr>
        <sz val="16"/>
        <rFont val="Times New Roman"/>
        <charset val="134"/>
      </rPr>
      <t>53</t>
    </r>
    <r>
      <rPr>
        <sz val="16"/>
        <rFont val="宋体"/>
        <charset val="134"/>
      </rPr>
      <t>万平方米，包括</t>
    </r>
    <r>
      <rPr>
        <sz val="16"/>
        <rFont val="Times New Roman"/>
        <charset val="134"/>
      </rPr>
      <t>17</t>
    </r>
    <r>
      <rPr>
        <sz val="16"/>
        <rFont val="宋体"/>
        <charset val="134"/>
      </rPr>
      <t>栋高层住宅、</t>
    </r>
    <r>
      <rPr>
        <sz val="16"/>
        <rFont val="Times New Roman"/>
        <charset val="134"/>
      </rPr>
      <t>2</t>
    </r>
    <r>
      <rPr>
        <sz val="16"/>
        <rFont val="宋体"/>
        <charset val="134"/>
      </rPr>
      <t>栋高层办公、酒店，社区配套用房，商业用房、地下车库及</t>
    </r>
    <r>
      <rPr>
        <sz val="16"/>
        <rFont val="Times New Roman"/>
        <charset val="134"/>
      </rPr>
      <t>1</t>
    </r>
    <r>
      <rPr>
        <sz val="16"/>
        <rFont val="宋体"/>
        <charset val="134"/>
      </rPr>
      <t>所幼儿园。</t>
    </r>
  </si>
  <si>
    <r>
      <rPr>
        <sz val="16"/>
        <rFont val="宋体"/>
        <charset val="134"/>
      </rPr>
      <t>沣和苑</t>
    </r>
  </si>
  <si>
    <r>
      <rPr>
        <sz val="16"/>
        <rFont val="宋体"/>
        <charset val="134"/>
      </rPr>
      <t>中建跃程（西安）置业有限公司</t>
    </r>
  </si>
  <si>
    <r>
      <rPr>
        <sz val="16"/>
        <rFont val="宋体"/>
        <charset val="134"/>
      </rPr>
      <t>总建筑面积</t>
    </r>
    <r>
      <rPr>
        <sz val="16"/>
        <rFont val="Times New Roman"/>
        <charset val="134"/>
      </rPr>
      <t>45.1</t>
    </r>
    <r>
      <rPr>
        <sz val="16"/>
        <rFont val="宋体"/>
        <charset val="134"/>
      </rPr>
      <t>万平方米，拟建住宅、配套商业、配套用房及地下车库等。</t>
    </r>
  </si>
  <si>
    <r>
      <rPr>
        <sz val="16"/>
        <rFont val="宋体"/>
        <charset val="134"/>
      </rPr>
      <t>秦汉新城保障房项目</t>
    </r>
  </si>
  <si>
    <r>
      <rPr>
        <sz val="16"/>
        <rFont val="宋体"/>
        <charset val="134"/>
      </rPr>
      <t>主要包括秦汉新城兰池佳苑二期项目、秦宫佳苑等</t>
    </r>
    <r>
      <rPr>
        <sz val="16"/>
        <rFont val="Times New Roman"/>
        <charset val="134"/>
      </rPr>
      <t>2</t>
    </r>
    <r>
      <rPr>
        <sz val="16"/>
        <rFont val="宋体"/>
        <charset val="134"/>
      </rPr>
      <t>个项目。</t>
    </r>
  </si>
  <si>
    <r>
      <rPr>
        <sz val="16"/>
        <rFont val="宋体"/>
        <charset val="134"/>
      </rPr>
      <t>兰池佳苑二期项目，西区</t>
    </r>
    <r>
      <rPr>
        <sz val="16"/>
        <rFont val="Times New Roman"/>
        <charset val="134"/>
      </rPr>
      <t>9</t>
    </r>
    <r>
      <rPr>
        <sz val="16"/>
        <rFont val="宋体"/>
        <charset val="134"/>
      </rPr>
      <t>栋住宅完工；东区</t>
    </r>
    <r>
      <rPr>
        <sz val="16"/>
        <rFont val="Times New Roman"/>
        <charset val="134"/>
      </rPr>
      <t>2</t>
    </r>
    <r>
      <rPr>
        <sz val="16"/>
        <rFont val="宋体"/>
        <charset val="134"/>
      </rPr>
      <t>栋住宅室内安装完成，</t>
    </r>
    <r>
      <rPr>
        <sz val="16"/>
        <rFont val="Times New Roman"/>
        <charset val="134"/>
      </rPr>
      <t>3</t>
    </r>
    <r>
      <rPr>
        <sz val="16"/>
        <rFont val="宋体"/>
        <charset val="134"/>
      </rPr>
      <t>栋楼主体封顶。秦宫佳苑，南区（已拆区域）主体封顶</t>
    </r>
  </si>
  <si>
    <r>
      <rPr>
        <sz val="16"/>
        <rFont val="宋体"/>
        <charset val="134"/>
      </rPr>
      <t>沣尚居</t>
    </r>
  </si>
  <si>
    <r>
      <rPr>
        <sz val="16"/>
        <rFont val="宋体"/>
        <charset val="134"/>
      </rPr>
      <t>建设住宅、配套商业、配套用房及地下车库等。</t>
    </r>
  </si>
  <si>
    <r>
      <rPr>
        <sz val="16"/>
        <rFont val="宋体"/>
        <charset val="134"/>
      </rPr>
      <t>空港幸福里（九期）</t>
    </r>
  </si>
  <si>
    <r>
      <rPr>
        <sz val="16"/>
        <rFont val="宋体"/>
        <charset val="134"/>
      </rPr>
      <t>占地</t>
    </r>
    <r>
      <rPr>
        <sz val="16"/>
        <rFont val="Times New Roman"/>
        <charset val="134"/>
      </rPr>
      <t>140</t>
    </r>
    <r>
      <rPr>
        <sz val="16"/>
        <rFont val="宋体"/>
        <charset val="134"/>
      </rPr>
      <t>亩，总建筑面积</t>
    </r>
    <r>
      <rPr>
        <sz val="16"/>
        <rFont val="Times New Roman"/>
        <charset val="134"/>
      </rPr>
      <t>36.72</t>
    </r>
    <r>
      <rPr>
        <sz val="16"/>
        <rFont val="宋体"/>
        <charset val="134"/>
      </rPr>
      <t>万平方米，主要包括：住宅、商业、社区服务中心、幼儿园、社区服务配套用房、地下车库等功能。</t>
    </r>
  </si>
  <si>
    <r>
      <rPr>
        <sz val="16"/>
        <rFont val="宋体"/>
        <charset val="134"/>
      </rPr>
      <t>空港幸福里（七期）</t>
    </r>
  </si>
  <si>
    <r>
      <rPr>
        <sz val="16"/>
        <rFont val="宋体"/>
        <charset val="134"/>
      </rPr>
      <t>占地</t>
    </r>
    <r>
      <rPr>
        <sz val="16"/>
        <rFont val="Times New Roman"/>
        <charset val="134"/>
      </rPr>
      <t>125</t>
    </r>
    <r>
      <rPr>
        <sz val="16"/>
        <rFont val="宋体"/>
        <charset val="134"/>
      </rPr>
      <t>亩，总建筑面积</t>
    </r>
    <r>
      <rPr>
        <sz val="16"/>
        <rFont val="Times New Roman"/>
        <charset val="134"/>
      </rPr>
      <t>33.88</t>
    </r>
    <r>
      <rPr>
        <sz val="16"/>
        <rFont val="宋体"/>
        <charset val="134"/>
      </rPr>
      <t>万平方米。主要包括：住宅、商业、幼儿园、社区服务中心、社区服务配套用房、农贸市场、地下车库等功能。项目建成推进了新城拆迁安置工作，全面打造宜居型优美小镇，提升群众生活质量。</t>
    </r>
  </si>
  <si>
    <r>
      <rPr>
        <sz val="16"/>
        <rFont val="宋体"/>
        <charset val="134"/>
      </rPr>
      <t>空港阳光里棚户区改造（四期）</t>
    </r>
  </si>
  <si>
    <r>
      <rPr>
        <sz val="16"/>
        <rFont val="宋体"/>
        <charset val="134"/>
      </rPr>
      <t>陕西省西咸新区空港新城房屋管理和保障房管理中心</t>
    </r>
  </si>
  <si>
    <r>
      <rPr>
        <sz val="16"/>
        <rFont val="宋体"/>
        <charset val="134"/>
      </rPr>
      <t>占地</t>
    </r>
    <r>
      <rPr>
        <sz val="16"/>
        <rFont val="Times New Roman"/>
        <charset val="134"/>
      </rPr>
      <t>258</t>
    </r>
    <r>
      <rPr>
        <sz val="16"/>
        <rFont val="宋体"/>
        <charset val="134"/>
      </rPr>
      <t>亩，东区总建筑面积</t>
    </r>
    <r>
      <rPr>
        <sz val="16"/>
        <rFont val="Times New Roman"/>
        <charset val="134"/>
      </rPr>
      <t>17.67</t>
    </r>
    <r>
      <rPr>
        <sz val="16"/>
        <rFont val="宋体"/>
        <charset val="134"/>
      </rPr>
      <t>万平方米，西区总建筑面积</t>
    </r>
    <r>
      <rPr>
        <sz val="16"/>
        <rFont val="Times New Roman"/>
        <charset val="134"/>
      </rPr>
      <t>17.82</t>
    </r>
    <r>
      <rPr>
        <sz val="16"/>
        <rFont val="宋体"/>
        <charset val="134"/>
      </rPr>
      <t>万平方米，主要包含住宅、商业、幼儿园、社区综合服务中心、社区配套服务用房、地下车库等建设内容。</t>
    </r>
  </si>
  <si>
    <r>
      <rPr>
        <sz val="16"/>
        <rFont val="宋体"/>
        <charset val="134"/>
      </rPr>
      <t>丰泽新苑项目</t>
    </r>
  </si>
  <si>
    <r>
      <rPr>
        <sz val="16"/>
        <rFont val="宋体"/>
        <charset val="134"/>
      </rPr>
      <t>占地约</t>
    </r>
    <r>
      <rPr>
        <sz val="16"/>
        <rFont val="Times New Roman"/>
        <charset val="134"/>
      </rPr>
      <t>140</t>
    </r>
    <r>
      <rPr>
        <sz val="16"/>
        <rFont val="宋体"/>
        <charset val="134"/>
      </rPr>
      <t>亩，总建筑面积</t>
    </r>
    <r>
      <rPr>
        <sz val="16"/>
        <rFont val="Times New Roman"/>
        <charset val="134"/>
      </rPr>
      <t>40</t>
    </r>
    <r>
      <rPr>
        <sz val="16"/>
        <rFont val="宋体"/>
        <charset val="134"/>
      </rPr>
      <t>万平方米，安置房</t>
    </r>
    <r>
      <rPr>
        <sz val="16"/>
        <rFont val="Times New Roman"/>
        <charset val="134"/>
      </rPr>
      <t>2412</t>
    </r>
    <r>
      <rPr>
        <sz val="16"/>
        <rFont val="宋体"/>
        <charset val="134"/>
      </rPr>
      <t>套，配套设施有幼儿园、地下车库、社区配套用房等。</t>
    </r>
  </si>
  <si>
    <r>
      <rPr>
        <sz val="16"/>
        <rFont val="宋体"/>
        <charset val="134"/>
      </rPr>
      <t>沣明苑</t>
    </r>
  </si>
  <si>
    <r>
      <rPr>
        <sz val="16"/>
        <rFont val="宋体"/>
        <charset val="134"/>
      </rPr>
      <t>总建筑面积</t>
    </r>
    <r>
      <rPr>
        <sz val="16"/>
        <rFont val="Times New Roman"/>
        <charset val="134"/>
      </rPr>
      <t>32.5</t>
    </r>
    <r>
      <rPr>
        <sz val="16"/>
        <rFont val="宋体"/>
        <charset val="134"/>
      </rPr>
      <t>万平方米，拟建住宅、配套商业、配套用房及地下车库等。</t>
    </r>
  </si>
  <si>
    <r>
      <rPr>
        <sz val="16"/>
        <rFont val="宋体"/>
        <charset val="134"/>
      </rPr>
      <t>沣颂苑</t>
    </r>
  </si>
  <si>
    <r>
      <rPr>
        <sz val="16"/>
        <rFont val="宋体"/>
        <charset val="134"/>
      </rPr>
      <t>总建筑面积</t>
    </r>
    <r>
      <rPr>
        <sz val="16"/>
        <rFont val="Times New Roman"/>
        <charset val="134"/>
      </rPr>
      <t>28.8</t>
    </r>
    <r>
      <rPr>
        <sz val="16"/>
        <rFont val="宋体"/>
        <charset val="134"/>
      </rPr>
      <t>万平方米，拟建住宅、配套商业、配套用房及地下车库等。</t>
    </r>
  </si>
  <si>
    <r>
      <rPr>
        <sz val="16"/>
        <rFont val="宋体"/>
        <charset val="134"/>
      </rPr>
      <t>空港阳光里棚户区改造（五期）</t>
    </r>
  </si>
  <si>
    <r>
      <rPr>
        <sz val="16"/>
        <rFont val="宋体"/>
        <charset val="134"/>
      </rPr>
      <t>占地</t>
    </r>
    <r>
      <rPr>
        <sz val="16"/>
        <rFont val="Times New Roman"/>
        <charset val="134"/>
      </rPr>
      <t>213</t>
    </r>
    <r>
      <rPr>
        <sz val="16"/>
        <rFont val="宋体"/>
        <charset val="134"/>
      </rPr>
      <t>亩，东区总建筑面积</t>
    </r>
    <r>
      <rPr>
        <sz val="16"/>
        <rFont val="Times New Roman"/>
        <charset val="134"/>
      </rPr>
      <t>14.24</t>
    </r>
    <r>
      <rPr>
        <sz val="16"/>
        <rFont val="宋体"/>
        <charset val="134"/>
      </rPr>
      <t>万平方米，西区总建筑面积</t>
    </r>
    <r>
      <rPr>
        <sz val="16"/>
        <rFont val="Times New Roman"/>
        <charset val="134"/>
      </rPr>
      <t>14.84</t>
    </r>
    <r>
      <rPr>
        <sz val="16"/>
        <rFont val="宋体"/>
        <charset val="134"/>
      </rPr>
      <t>万平方米，主要包含住宅、商业、社区配套服务用房、地下车库等建设内容。</t>
    </r>
  </si>
  <si>
    <r>
      <rPr>
        <sz val="16"/>
        <rFont val="宋体"/>
        <charset val="134"/>
      </rPr>
      <t>空港幸福里八期项目</t>
    </r>
  </si>
  <si>
    <r>
      <rPr>
        <sz val="16"/>
        <rFont val="宋体"/>
        <charset val="134"/>
      </rPr>
      <t>占地</t>
    </r>
    <r>
      <rPr>
        <sz val="16"/>
        <rFont val="Times New Roman"/>
        <charset val="134"/>
      </rPr>
      <t>88</t>
    </r>
    <r>
      <rPr>
        <sz val="16"/>
        <rFont val="宋体"/>
        <charset val="134"/>
      </rPr>
      <t>亩，总建筑面积</t>
    </r>
    <r>
      <rPr>
        <sz val="16"/>
        <rFont val="Times New Roman"/>
        <charset val="134"/>
      </rPr>
      <t>24.8</t>
    </r>
    <r>
      <rPr>
        <sz val="16"/>
        <rFont val="宋体"/>
        <charset val="134"/>
      </rPr>
      <t>万平方米，主要包括：住宅、商业、社区服务中心、社区服务配套用房、地下车库等功能。</t>
    </r>
  </si>
  <si>
    <r>
      <rPr>
        <sz val="16"/>
        <rFont val="宋体"/>
        <charset val="134"/>
      </rPr>
      <t>空港阳光里棚户区改造（六期）</t>
    </r>
  </si>
  <si>
    <r>
      <rPr>
        <sz val="16"/>
        <rFont val="宋体"/>
        <charset val="134"/>
      </rPr>
      <t>占地</t>
    </r>
    <r>
      <rPr>
        <sz val="16"/>
        <rFont val="Times New Roman"/>
        <charset val="134"/>
      </rPr>
      <t>190</t>
    </r>
    <r>
      <rPr>
        <sz val="16"/>
        <rFont val="宋体"/>
        <charset val="134"/>
      </rPr>
      <t>亩，东区总建筑面积</t>
    </r>
    <r>
      <rPr>
        <sz val="16"/>
        <rFont val="Times New Roman"/>
        <charset val="134"/>
      </rPr>
      <t>11.31</t>
    </r>
    <r>
      <rPr>
        <sz val="16"/>
        <rFont val="宋体"/>
        <charset val="134"/>
      </rPr>
      <t>万平方米，西区总建筑面积</t>
    </r>
    <r>
      <rPr>
        <sz val="16"/>
        <rFont val="Times New Roman"/>
        <charset val="134"/>
      </rPr>
      <t>14.53</t>
    </r>
    <r>
      <rPr>
        <sz val="16"/>
        <rFont val="宋体"/>
        <charset val="134"/>
      </rPr>
      <t>万平方米，主要包含住宅、商业、社区配套服务用房、幼儿园、地下车库等建设内容。</t>
    </r>
  </si>
  <si>
    <r>
      <rPr>
        <sz val="16"/>
        <rFont val="宋体"/>
        <charset val="134"/>
      </rPr>
      <t>瀛洲新苑棚户区改造项目三期</t>
    </r>
  </si>
  <si>
    <r>
      <rPr>
        <sz val="16"/>
        <rFont val="宋体"/>
        <charset val="134"/>
      </rPr>
      <t>占地</t>
    </r>
    <r>
      <rPr>
        <sz val="16"/>
        <rFont val="Times New Roman"/>
        <charset val="134"/>
      </rPr>
      <t>90</t>
    </r>
    <r>
      <rPr>
        <sz val="16"/>
        <rFont val="宋体"/>
        <charset val="134"/>
      </rPr>
      <t>亩，总建筑面积</t>
    </r>
    <r>
      <rPr>
        <sz val="16"/>
        <rFont val="Times New Roman"/>
        <charset val="134"/>
      </rPr>
      <t>27</t>
    </r>
    <r>
      <rPr>
        <sz val="16"/>
        <rFont val="宋体"/>
        <charset val="134"/>
      </rPr>
      <t>万平方米，主要建设住宅、幼儿园、地库、绿化工程及基础配套设施等。</t>
    </r>
  </si>
  <si>
    <r>
      <rPr>
        <sz val="16"/>
        <rFont val="宋体"/>
        <charset val="134"/>
      </rPr>
      <t>王道新苑项目</t>
    </r>
  </si>
  <si>
    <r>
      <rPr>
        <sz val="16"/>
        <rFont val="宋体"/>
        <charset val="134"/>
      </rPr>
      <t>总建筑面积</t>
    </r>
    <r>
      <rPr>
        <sz val="16"/>
        <rFont val="Times New Roman"/>
        <charset val="134"/>
      </rPr>
      <t>26.11</t>
    </r>
    <r>
      <rPr>
        <sz val="16"/>
        <rFont val="宋体"/>
        <charset val="134"/>
      </rPr>
      <t>万平方米，包括</t>
    </r>
    <r>
      <rPr>
        <sz val="16"/>
        <rFont val="Times New Roman"/>
        <charset val="134"/>
      </rPr>
      <t>13</t>
    </r>
    <r>
      <rPr>
        <sz val="16"/>
        <rFont val="宋体"/>
        <charset val="134"/>
      </rPr>
      <t>栋高层住宅，社区配套用房，商业用房，地下车库及</t>
    </r>
    <r>
      <rPr>
        <sz val="16"/>
        <rFont val="Times New Roman"/>
        <charset val="134"/>
      </rPr>
      <t>1</t>
    </r>
    <r>
      <rPr>
        <sz val="16"/>
        <rFont val="宋体"/>
        <charset val="134"/>
      </rPr>
      <t>所幼儿园。</t>
    </r>
  </si>
  <si>
    <r>
      <rPr>
        <sz val="16"/>
        <rFont val="宋体"/>
        <charset val="134"/>
      </rPr>
      <t>交付使用</t>
    </r>
  </si>
  <si>
    <r>
      <rPr>
        <sz val="16"/>
        <rFont val="宋体"/>
        <charset val="134"/>
      </rPr>
      <t>沣美居</t>
    </r>
  </si>
  <si>
    <r>
      <rPr>
        <sz val="16"/>
        <rFont val="宋体"/>
        <charset val="134"/>
      </rPr>
      <t>总建筑面积约</t>
    </r>
    <r>
      <rPr>
        <sz val="16"/>
        <rFont val="Times New Roman"/>
        <charset val="134"/>
      </rPr>
      <t>22.84</t>
    </r>
    <r>
      <rPr>
        <sz val="16"/>
        <rFont val="宋体"/>
        <charset val="134"/>
      </rPr>
      <t>万平方米，拟建住宅、配套商业、配套用房及地下车库等。</t>
    </r>
  </si>
  <si>
    <r>
      <rPr>
        <sz val="16"/>
        <rFont val="宋体"/>
        <charset val="134"/>
      </rPr>
      <t>沣笙居</t>
    </r>
  </si>
  <si>
    <r>
      <rPr>
        <sz val="16"/>
        <rFont val="宋体"/>
        <charset val="134"/>
      </rPr>
      <t>总建筑面积</t>
    </r>
    <r>
      <rPr>
        <sz val="16"/>
        <rFont val="Times New Roman"/>
        <charset val="134"/>
      </rPr>
      <t>21.21</t>
    </r>
    <r>
      <rPr>
        <sz val="16"/>
        <rFont val="宋体"/>
        <charset val="134"/>
      </rPr>
      <t>万平方米，拟建住宅、配套商业、配套用房及地下车库等。</t>
    </r>
  </si>
  <si>
    <r>
      <rPr>
        <sz val="16"/>
        <rFont val="宋体"/>
        <charset val="134"/>
      </rPr>
      <t>秦沣里保障房项目</t>
    </r>
  </si>
  <si>
    <r>
      <rPr>
        <sz val="16"/>
        <rFont val="宋体"/>
        <charset val="134"/>
      </rPr>
      <t>西咸新区沣西新城安居建设管理有限公司</t>
    </r>
  </si>
  <si>
    <r>
      <rPr>
        <sz val="16"/>
        <rFont val="宋体"/>
        <charset val="134"/>
      </rPr>
      <t>占地</t>
    </r>
    <r>
      <rPr>
        <sz val="16"/>
        <rFont val="Times New Roman"/>
        <charset val="134"/>
      </rPr>
      <t>71</t>
    </r>
    <r>
      <rPr>
        <sz val="16"/>
        <rFont val="宋体"/>
        <charset val="134"/>
      </rPr>
      <t>亩，总建筑面积</t>
    </r>
    <r>
      <rPr>
        <sz val="16"/>
        <rFont val="Times New Roman"/>
        <charset val="134"/>
      </rPr>
      <t>15.4</t>
    </r>
    <r>
      <rPr>
        <sz val="16"/>
        <rFont val="宋体"/>
        <charset val="134"/>
      </rPr>
      <t>万平方米，其中地上建筑面积为</t>
    </r>
    <r>
      <rPr>
        <sz val="16"/>
        <rFont val="Times New Roman"/>
        <charset val="134"/>
      </rPr>
      <t>11.5</t>
    </r>
    <r>
      <rPr>
        <sz val="16"/>
        <rFont val="宋体"/>
        <charset val="134"/>
      </rPr>
      <t>万平方米，地下建筑面积为</t>
    </r>
    <r>
      <rPr>
        <sz val="16"/>
        <rFont val="Times New Roman"/>
        <charset val="134"/>
      </rPr>
      <t>3.9</t>
    </r>
    <r>
      <rPr>
        <sz val="16"/>
        <rFont val="宋体"/>
        <charset val="134"/>
      </rPr>
      <t>万平方米。</t>
    </r>
  </si>
  <si>
    <r>
      <rPr>
        <sz val="16"/>
        <rFont val="宋体"/>
        <charset val="134"/>
      </rPr>
      <t>大王新苑</t>
    </r>
    <r>
      <rPr>
        <sz val="16"/>
        <rFont val="Times New Roman"/>
        <charset val="134"/>
      </rPr>
      <t xml:space="preserve">
</t>
    </r>
    <r>
      <rPr>
        <sz val="16"/>
        <rFont val="宋体"/>
        <charset val="134"/>
      </rPr>
      <t>项目</t>
    </r>
  </si>
  <si>
    <r>
      <rPr>
        <sz val="16"/>
        <rFont val="宋体"/>
        <charset val="134"/>
      </rPr>
      <t>占地</t>
    </r>
    <r>
      <rPr>
        <sz val="16"/>
        <rFont val="Times New Roman"/>
        <charset val="134"/>
      </rPr>
      <t>83</t>
    </r>
    <r>
      <rPr>
        <sz val="16"/>
        <rFont val="宋体"/>
        <charset val="134"/>
      </rPr>
      <t>亩，总建筑面积</t>
    </r>
    <r>
      <rPr>
        <sz val="16"/>
        <rFont val="Times New Roman"/>
        <charset val="134"/>
      </rPr>
      <t>22.9</t>
    </r>
    <r>
      <rPr>
        <sz val="16"/>
        <rFont val="宋体"/>
        <charset val="134"/>
      </rPr>
      <t>万平方米，包括</t>
    </r>
    <r>
      <rPr>
        <sz val="16"/>
        <rFont val="Times New Roman"/>
        <charset val="134"/>
      </rPr>
      <t>12</t>
    </r>
    <r>
      <rPr>
        <sz val="16"/>
        <rFont val="宋体"/>
        <charset val="134"/>
      </rPr>
      <t>栋高层住宅，共</t>
    </r>
    <r>
      <rPr>
        <sz val="16"/>
        <rFont val="Times New Roman"/>
        <charset val="134"/>
      </rPr>
      <t>1258</t>
    </r>
    <r>
      <rPr>
        <sz val="16"/>
        <rFont val="宋体"/>
        <charset val="134"/>
      </rPr>
      <t>套，</t>
    </r>
    <r>
      <rPr>
        <sz val="16"/>
        <rFont val="Times New Roman"/>
        <charset val="134"/>
      </rPr>
      <t>1</t>
    </r>
    <r>
      <rPr>
        <sz val="16"/>
        <rFont val="宋体"/>
        <charset val="134"/>
      </rPr>
      <t>栋立体停车楼，社区配套用房，商业用房，地下车库及</t>
    </r>
    <r>
      <rPr>
        <sz val="16"/>
        <rFont val="Times New Roman"/>
        <charset val="134"/>
      </rPr>
      <t>1</t>
    </r>
    <r>
      <rPr>
        <sz val="16"/>
        <rFont val="宋体"/>
        <charset val="134"/>
      </rPr>
      <t>所幼儿园。</t>
    </r>
  </si>
  <si>
    <r>
      <rPr>
        <sz val="16"/>
        <rFont val="宋体"/>
        <charset val="134"/>
      </rPr>
      <t>项目</t>
    </r>
    <r>
      <rPr>
        <sz val="16"/>
        <rFont val="Times New Roman"/>
        <charset val="134"/>
      </rPr>
      <t>5</t>
    </r>
    <r>
      <rPr>
        <sz val="16"/>
        <rFont val="宋体"/>
        <charset val="134"/>
      </rPr>
      <t>栋楼建设完成，</t>
    </r>
    <r>
      <rPr>
        <sz val="16"/>
        <rFont val="Times New Roman"/>
        <charset val="134"/>
      </rPr>
      <t>1</t>
    </r>
    <r>
      <rPr>
        <sz val="16"/>
        <rFont val="宋体"/>
        <charset val="134"/>
      </rPr>
      <t>栋楼主体封顶、装饰装修</t>
    </r>
  </si>
  <si>
    <r>
      <rPr>
        <sz val="16"/>
        <rFont val="宋体"/>
        <charset val="134"/>
      </rPr>
      <t>江东新苑项目</t>
    </r>
  </si>
  <si>
    <r>
      <rPr>
        <sz val="16"/>
        <rFont val="宋体"/>
        <charset val="134"/>
      </rPr>
      <t>总建筑面积</t>
    </r>
    <r>
      <rPr>
        <sz val="16"/>
        <rFont val="Times New Roman"/>
        <charset val="134"/>
      </rPr>
      <t>21</t>
    </r>
    <r>
      <rPr>
        <sz val="16"/>
        <rFont val="宋体"/>
        <charset val="134"/>
      </rPr>
      <t>万平方米，包括</t>
    </r>
    <r>
      <rPr>
        <sz val="16"/>
        <rFont val="Times New Roman"/>
        <charset val="134"/>
      </rPr>
      <t>8</t>
    </r>
    <r>
      <rPr>
        <sz val="16"/>
        <rFont val="宋体"/>
        <charset val="134"/>
      </rPr>
      <t>栋高层住宅，共</t>
    </r>
    <r>
      <rPr>
        <sz val="16"/>
        <rFont val="Times New Roman"/>
        <charset val="134"/>
      </rPr>
      <t>1132</t>
    </r>
    <r>
      <rPr>
        <sz val="16"/>
        <rFont val="宋体"/>
        <charset val="134"/>
      </rPr>
      <t>套，社区配套用房，商业用房及地下车库。</t>
    </r>
  </si>
  <si>
    <r>
      <rPr>
        <sz val="16"/>
        <rFont val="宋体"/>
        <charset val="134"/>
      </rPr>
      <t>项目装饰装修</t>
    </r>
  </si>
  <si>
    <r>
      <rPr>
        <sz val="16"/>
        <rFont val="宋体"/>
        <charset val="134"/>
      </rPr>
      <t>沣雅苑</t>
    </r>
  </si>
  <si>
    <r>
      <rPr>
        <sz val="16"/>
        <rFont val="宋体"/>
        <charset val="134"/>
      </rPr>
      <t>占地</t>
    </r>
    <r>
      <rPr>
        <sz val="16"/>
        <rFont val="Times New Roman"/>
        <charset val="134"/>
      </rPr>
      <t>60</t>
    </r>
    <r>
      <rPr>
        <sz val="16"/>
        <rFont val="宋体"/>
        <charset val="134"/>
      </rPr>
      <t>亩，总建筑面积</t>
    </r>
    <r>
      <rPr>
        <sz val="16"/>
        <rFont val="Times New Roman"/>
        <charset val="134"/>
      </rPr>
      <t>17.98</t>
    </r>
    <r>
      <rPr>
        <sz val="16"/>
        <rFont val="宋体"/>
        <charset val="134"/>
      </rPr>
      <t>万平方米，拟建住宅、配套商业、配套用房及地下车库等。</t>
    </r>
  </si>
  <si>
    <r>
      <rPr>
        <sz val="16"/>
        <rFont val="宋体"/>
        <charset val="134"/>
      </rPr>
      <t>泾河新城锦樾坊项目</t>
    </r>
  </si>
  <si>
    <r>
      <rPr>
        <sz val="16"/>
        <rFont val="宋体"/>
        <charset val="134"/>
      </rPr>
      <t>泾河产发城投公司</t>
    </r>
  </si>
  <si>
    <r>
      <rPr>
        <sz val="16"/>
        <rFont val="宋体"/>
        <charset val="134"/>
      </rPr>
      <t>占地</t>
    </r>
    <r>
      <rPr>
        <sz val="16"/>
        <rFont val="Times New Roman"/>
        <charset val="134"/>
      </rPr>
      <t>63</t>
    </r>
    <r>
      <rPr>
        <sz val="16"/>
        <rFont val="宋体"/>
        <charset val="134"/>
      </rPr>
      <t>亩，总建筑面积</t>
    </r>
    <r>
      <rPr>
        <sz val="16"/>
        <rFont val="Times New Roman"/>
        <charset val="134"/>
      </rPr>
      <t>18</t>
    </r>
    <r>
      <rPr>
        <sz val="16"/>
        <rFont val="宋体"/>
        <charset val="134"/>
      </rPr>
      <t>万平方米，拟建设套数</t>
    </r>
    <r>
      <rPr>
        <sz val="16"/>
        <rFont val="Times New Roman"/>
        <charset val="134"/>
      </rPr>
      <t>1088</t>
    </r>
    <r>
      <rPr>
        <sz val="16"/>
        <rFont val="宋体"/>
        <charset val="134"/>
      </rPr>
      <t>户。</t>
    </r>
  </si>
  <si>
    <r>
      <rPr>
        <sz val="16"/>
        <rFont val="宋体"/>
        <charset val="134"/>
      </rPr>
      <t>沣华居</t>
    </r>
  </si>
  <si>
    <r>
      <rPr>
        <sz val="16"/>
        <rFont val="宋体"/>
        <charset val="134"/>
      </rPr>
      <t>总建筑面积</t>
    </r>
    <r>
      <rPr>
        <sz val="16"/>
        <rFont val="Times New Roman"/>
        <charset val="134"/>
      </rPr>
      <t>16.17</t>
    </r>
    <r>
      <rPr>
        <sz val="16"/>
        <rFont val="宋体"/>
        <charset val="134"/>
      </rPr>
      <t>万平方米，拟建住宅、配套商业、配套用房及地下车库等。</t>
    </r>
  </si>
  <si>
    <r>
      <rPr>
        <sz val="16"/>
        <rFont val="宋体"/>
        <charset val="134"/>
      </rPr>
      <t>空港幸福里棚户区改造（五期）</t>
    </r>
    <r>
      <rPr>
        <sz val="16"/>
        <rFont val="Times New Roman"/>
        <charset val="134"/>
      </rPr>
      <t xml:space="preserve">
</t>
    </r>
    <r>
      <rPr>
        <sz val="16"/>
        <rFont val="宋体"/>
        <charset val="134"/>
      </rPr>
      <t>项目</t>
    </r>
  </si>
  <si>
    <r>
      <rPr>
        <sz val="16"/>
        <rFont val="宋体"/>
        <charset val="134"/>
      </rPr>
      <t>占地</t>
    </r>
    <r>
      <rPr>
        <sz val="16"/>
        <rFont val="Times New Roman"/>
        <charset val="134"/>
      </rPr>
      <t>79</t>
    </r>
    <r>
      <rPr>
        <sz val="16"/>
        <rFont val="宋体"/>
        <charset val="134"/>
      </rPr>
      <t>亩，东区总建筑面积</t>
    </r>
    <r>
      <rPr>
        <sz val="16"/>
        <rFont val="Times New Roman"/>
        <charset val="134"/>
      </rPr>
      <t>7.85</t>
    </r>
    <r>
      <rPr>
        <sz val="16"/>
        <rFont val="宋体"/>
        <charset val="134"/>
      </rPr>
      <t>万平方米，西区总建筑面积</t>
    </r>
    <r>
      <rPr>
        <sz val="16"/>
        <rFont val="Times New Roman"/>
        <charset val="134"/>
      </rPr>
      <t>12.18</t>
    </r>
    <r>
      <rPr>
        <sz val="16"/>
        <rFont val="宋体"/>
        <charset val="134"/>
      </rPr>
      <t>万平方米，主要建设内容包括住宅、商业、社区配套服务、地下车库等。</t>
    </r>
  </si>
  <si>
    <r>
      <rPr>
        <sz val="16"/>
        <rFont val="宋体"/>
        <charset val="134"/>
      </rPr>
      <t>空港幸福里棚户区改造（六期）</t>
    </r>
    <r>
      <rPr>
        <sz val="16"/>
        <rFont val="Times New Roman"/>
        <charset val="134"/>
      </rPr>
      <t xml:space="preserve">
</t>
    </r>
    <r>
      <rPr>
        <sz val="16"/>
        <rFont val="宋体"/>
        <charset val="134"/>
      </rPr>
      <t>项目</t>
    </r>
  </si>
  <si>
    <r>
      <rPr>
        <sz val="16"/>
        <rFont val="宋体"/>
        <charset val="134"/>
      </rPr>
      <t>占</t>
    </r>
    <r>
      <rPr>
        <sz val="16"/>
        <rFont val="Times New Roman"/>
        <charset val="134"/>
      </rPr>
      <t>81</t>
    </r>
    <r>
      <rPr>
        <sz val="16"/>
        <rFont val="宋体"/>
        <charset val="134"/>
      </rPr>
      <t>亩，东区总建筑面积</t>
    </r>
    <r>
      <rPr>
        <sz val="16"/>
        <rFont val="Times New Roman"/>
        <charset val="134"/>
      </rPr>
      <t>9.11</t>
    </r>
    <r>
      <rPr>
        <sz val="16"/>
        <rFont val="宋体"/>
        <charset val="134"/>
      </rPr>
      <t>万平方米，西区总建筑面积</t>
    </r>
    <r>
      <rPr>
        <sz val="16"/>
        <rFont val="Times New Roman"/>
        <charset val="134"/>
      </rPr>
      <t>10.78</t>
    </r>
    <r>
      <rPr>
        <sz val="16"/>
        <rFont val="宋体"/>
        <charset val="134"/>
      </rPr>
      <t>万平方米，主要建设内容包括住宅、商业、社区配套服务、地下车库等。</t>
    </r>
  </si>
  <si>
    <r>
      <rPr>
        <sz val="16"/>
        <rFont val="宋体"/>
        <charset val="134"/>
      </rPr>
      <t>沣然居</t>
    </r>
  </si>
  <si>
    <r>
      <rPr>
        <sz val="16"/>
        <rFont val="宋体"/>
        <charset val="134"/>
      </rPr>
      <t>总建筑面积</t>
    </r>
    <r>
      <rPr>
        <sz val="16"/>
        <rFont val="Times New Roman"/>
        <charset val="134"/>
      </rPr>
      <t>12.92</t>
    </r>
    <r>
      <rPr>
        <sz val="16"/>
        <rFont val="宋体"/>
        <charset val="134"/>
      </rPr>
      <t>万平方米，拟建住宅、配套商业、配套用房及地下车库等。</t>
    </r>
  </si>
  <si>
    <r>
      <rPr>
        <sz val="16"/>
        <rFont val="宋体"/>
        <charset val="134"/>
      </rPr>
      <t>沣璟居</t>
    </r>
  </si>
  <si>
    <r>
      <rPr>
        <sz val="16"/>
        <rFont val="宋体"/>
        <charset val="134"/>
      </rPr>
      <t>总建筑面积约</t>
    </r>
    <r>
      <rPr>
        <sz val="16"/>
        <rFont val="Times New Roman"/>
        <charset val="134"/>
      </rPr>
      <t>9.1</t>
    </r>
    <r>
      <rPr>
        <sz val="16"/>
        <rFont val="宋体"/>
        <charset val="134"/>
      </rPr>
      <t>万平方米，拟建住宅、配套商业、配套用房及地下车库等。</t>
    </r>
  </si>
  <si>
    <r>
      <rPr>
        <sz val="16"/>
        <rFont val="宋体"/>
        <charset val="134"/>
      </rPr>
      <t>创新雅居</t>
    </r>
    <r>
      <rPr>
        <sz val="16"/>
        <rFont val="Times New Roman"/>
        <charset val="134"/>
      </rPr>
      <t xml:space="preserve">
</t>
    </r>
    <r>
      <rPr>
        <sz val="16"/>
        <rFont val="宋体"/>
        <charset val="134"/>
      </rPr>
      <t>项目</t>
    </r>
  </si>
  <si>
    <r>
      <rPr>
        <sz val="16"/>
        <rFont val="宋体"/>
        <charset val="134"/>
      </rPr>
      <t>总建筑面积</t>
    </r>
    <r>
      <rPr>
        <sz val="16"/>
        <rFont val="Times New Roman"/>
        <charset val="134"/>
      </rPr>
      <t>6.9</t>
    </r>
    <r>
      <rPr>
        <sz val="16"/>
        <rFont val="宋体"/>
        <charset val="134"/>
      </rPr>
      <t>万平方米，包括</t>
    </r>
    <r>
      <rPr>
        <sz val="16"/>
        <rFont val="Times New Roman"/>
        <charset val="134"/>
      </rPr>
      <t>2</t>
    </r>
    <r>
      <rPr>
        <sz val="16"/>
        <rFont val="宋体"/>
        <charset val="134"/>
      </rPr>
      <t>栋安置房及</t>
    </r>
    <r>
      <rPr>
        <sz val="16"/>
        <rFont val="Times New Roman"/>
        <charset val="134"/>
      </rPr>
      <t>3</t>
    </r>
    <r>
      <rPr>
        <sz val="16"/>
        <rFont val="宋体"/>
        <charset val="134"/>
      </rPr>
      <t>栋共享产权房，社区配套用房，商业用房及地下车库。</t>
    </r>
  </si>
  <si>
    <r>
      <rPr>
        <sz val="16"/>
        <rFont val="宋体"/>
        <charset val="134"/>
      </rPr>
      <t>空港阳光里（七期）</t>
    </r>
  </si>
  <si>
    <t>陕西省西咸新区空港新城安居置业有限公司</t>
  </si>
  <si>
    <r>
      <rPr>
        <sz val="16"/>
        <rFont val="宋体"/>
        <charset val="134"/>
      </rPr>
      <t>项目东区总建筑面积约</t>
    </r>
    <r>
      <rPr>
        <sz val="16"/>
        <rFont val="Times New Roman"/>
        <charset val="134"/>
      </rPr>
      <t>15.1</t>
    </r>
    <r>
      <rPr>
        <sz val="16"/>
        <rFont val="宋体"/>
        <charset val="134"/>
      </rPr>
      <t>万平方米、西区总建筑面积约</t>
    </r>
    <r>
      <rPr>
        <sz val="16"/>
        <rFont val="Times New Roman"/>
        <charset val="134"/>
      </rPr>
      <t>16.1</t>
    </r>
    <r>
      <rPr>
        <sz val="16"/>
        <rFont val="宋体"/>
        <charset val="134"/>
      </rPr>
      <t>万平方米，主要包括：住宅、商业、社区服务中心、农贸市场、物业用房、门房、地下车库等功能。</t>
    </r>
  </si>
  <si>
    <r>
      <rPr>
        <sz val="16"/>
        <rFont val="宋体"/>
        <charset val="134"/>
      </rPr>
      <t>空港阳光里（九期）</t>
    </r>
  </si>
  <si>
    <r>
      <rPr>
        <sz val="16"/>
        <rFont val="宋体"/>
        <charset val="134"/>
      </rPr>
      <t>项目东区总建筑面积</t>
    </r>
    <r>
      <rPr>
        <sz val="16"/>
        <rFont val="Times New Roman"/>
        <charset val="134"/>
      </rPr>
      <t>11.48</t>
    </r>
    <r>
      <rPr>
        <sz val="16"/>
        <rFont val="宋体"/>
        <charset val="134"/>
      </rPr>
      <t>万平方米，西区总建筑面积</t>
    </r>
    <r>
      <rPr>
        <sz val="16"/>
        <rFont val="Times New Roman"/>
        <charset val="134"/>
      </rPr>
      <t>15.44</t>
    </r>
    <r>
      <rPr>
        <sz val="16"/>
        <rFont val="宋体"/>
        <charset val="134"/>
      </rPr>
      <t>万平方米，主要包括：住宅、商业、综合服务用房、生活设施配套、地下车库等功能。</t>
    </r>
  </si>
  <si>
    <r>
      <rPr>
        <sz val="16"/>
        <rFont val="宋体"/>
        <charset val="134"/>
      </rPr>
      <t>空港幸福里（十期）</t>
    </r>
  </si>
  <si>
    <r>
      <rPr>
        <sz val="16"/>
        <rFont val="宋体"/>
        <charset val="134"/>
      </rPr>
      <t>总建筑面积</t>
    </r>
    <r>
      <rPr>
        <sz val="16"/>
        <rFont val="Times New Roman"/>
        <charset val="134"/>
      </rPr>
      <t>27.39</t>
    </r>
    <r>
      <rPr>
        <sz val="16"/>
        <rFont val="宋体"/>
        <charset val="134"/>
      </rPr>
      <t>万平方米，主要包括：住宅、商业、幼儿园、社区服务中心、农贸市场、物业用房、门房、地下车库等功能。项目建成推进了新城棚户区改造项目拆迁安置工作，全面打造宜居型优美小镇，提升群众生活质量。</t>
    </r>
  </si>
  <si>
    <r>
      <rPr>
        <sz val="16"/>
        <rFont val="宋体"/>
        <charset val="134"/>
      </rPr>
      <t>空港阳光里（八期）</t>
    </r>
  </si>
  <si>
    <r>
      <rPr>
        <sz val="16"/>
        <rFont val="宋体"/>
        <charset val="134"/>
      </rPr>
      <t>总建筑面积</t>
    </r>
    <r>
      <rPr>
        <sz val="16"/>
        <rFont val="Times New Roman"/>
        <charset val="134"/>
      </rPr>
      <t>21.95</t>
    </r>
    <r>
      <rPr>
        <sz val="16"/>
        <rFont val="宋体"/>
        <charset val="134"/>
      </rPr>
      <t>万平方米，主要包括：住宅、商业、社区服务中心、幼儿园、农贸市场、物业用房、门房、地下车库等功能。项目建成推进了新城棚户区改造项目拆迁安置工作，全面打造宜居型优美小镇，提升群众生活质量。</t>
    </r>
  </si>
  <si>
    <r>
      <rPr>
        <sz val="16"/>
        <rFont val="宋体"/>
        <charset val="134"/>
      </rPr>
      <t>文教园安置房（三期）</t>
    </r>
    <r>
      <rPr>
        <sz val="16"/>
        <rFont val="Times New Roman"/>
        <charset val="134"/>
      </rPr>
      <t>A</t>
    </r>
    <r>
      <rPr>
        <sz val="16"/>
        <rFont val="宋体"/>
        <charset val="134"/>
      </rPr>
      <t>地块</t>
    </r>
  </si>
  <si>
    <r>
      <rPr>
        <sz val="16"/>
        <rFont val="宋体"/>
        <charset val="134"/>
      </rPr>
      <t>占地</t>
    </r>
    <r>
      <rPr>
        <sz val="16"/>
        <rFont val="Times New Roman"/>
        <charset val="134"/>
      </rPr>
      <t>87</t>
    </r>
    <r>
      <rPr>
        <sz val="16"/>
        <rFont val="宋体"/>
        <charset val="134"/>
      </rPr>
      <t>亩，容积率为</t>
    </r>
    <r>
      <rPr>
        <sz val="16"/>
        <rFont val="Times New Roman"/>
        <charset val="134"/>
      </rPr>
      <t>2.8</t>
    </r>
    <r>
      <rPr>
        <sz val="16"/>
        <rFont val="宋体"/>
        <charset val="134"/>
      </rPr>
      <t>。拟建设住宅及社区配套用房、地下车库及附属用房、人防、商业等。</t>
    </r>
  </si>
  <si>
    <r>
      <rPr>
        <sz val="16"/>
        <rFont val="宋体"/>
        <charset val="134"/>
      </rPr>
      <t>进场施工</t>
    </r>
  </si>
  <si>
    <r>
      <rPr>
        <sz val="16"/>
        <rFont val="宋体"/>
        <charset val="134"/>
      </rPr>
      <t>江渡科创方舟一期项目</t>
    </r>
  </si>
  <si>
    <r>
      <rPr>
        <sz val="16"/>
        <rFont val="宋体"/>
        <charset val="134"/>
      </rPr>
      <t>西安安居沣合建设有限公司</t>
    </r>
  </si>
  <si>
    <r>
      <rPr>
        <sz val="16"/>
        <rFont val="宋体"/>
        <charset val="134"/>
      </rPr>
      <t>占地</t>
    </r>
    <r>
      <rPr>
        <sz val="16"/>
        <rFont val="Times New Roman"/>
        <charset val="134"/>
      </rPr>
      <t>162</t>
    </r>
    <r>
      <rPr>
        <sz val="16"/>
        <rFont val="宋体"/>
        <charset val="134"/>
      </rPr>
      <t>亩，总建筑面积</t>
    </r>
    <r>
      <rPr>
        <sz val="16"/>
        <rFont val="Times New Roman"/>
        <charset val="134"/>
      </rPr>
      <t>29</t>
    </r>
    <r>
      <rPr>
        <sz val="16"/>
        <rFont val="宋体"/>
        <charset val="134"/>
      </rPr>
      <t>万平方米，地上建筑面积</t>
    </r>
    <r>
      <rPr>
        <sz val="16"/>
        <rFont val="Times New Roman"/>
        <charset val="134"/>
      </rPr>
      <t>22</t>
    </r>
    <r>
      <rPr>
        <sz val="16"/>
        <rFont val="宋体"/>
        <charset val="134"/>
      </rPr>
      <t>万平方米，地下建筑面积</t>
    </r>
    <r>
      <rPr>
        <sz val="16"/>
        <rFont val="Times New Roman"/>
        <charset val="134"/>
      </rPr>
      <t>7</t>
    </r>
    <r>
      <rPr>
        <sz val="16"/>
        <rFont val="宋体"/>
        <charset val="134"/>
      </rPr>
      <t>万平方米。满足交大学生在住宿、配套等方面的需要。</t>
    </r>
  </si>
  <si>
    <r>
      <rPr>
        <sz val="16"/>
        <rFont val="宋体"/>
        <charset val="134"/>
      </rPr>
      <t>文教园安置房（三期）</t>
    </r>
    <r>
      <rPr>
        <sz val="16"/>
        <rFont val="Times New Roman"/>
        <charset val="134"/>
      </rPr>
      <t>B</t>
    </r>
    <r>
      <rPr>
        <sz val="16"/>
        <rFont val="宋体"/>
        <charset val="134"/>
      </rPr>
      <t>地块</t>
    </r>
  </si>
  <si>
    <r>
      <rPr>
        <sz val="16"/>
        <rFont val="宋体"/>
        <charset val="134"/>
      </rPr>
      <t>占地</t>
    </r>
    <r>
      <rPr>
        <sz val="16"/>
        <rFont val="Times New Roman"/>
        <charset val="134"/>
      </rPr>
      <t>80</t>
    </r>
    <r>
      <rPr>
        <sz val="16"/>
        <rFont val="宋体"/>
        <charset val="134"/>
      </rPr>
      <t>亩，容积率为</t>
    </r>
    <r>
      <rPr>
        <sz val="16"/>
        <rFont val="Times New Roman"/>
        <charset val="134"/>
      </rPr>
      <t>2.8</t>
    </r>
    <r>
      <rPr>
        <sz val="16"/>
        <rFont val="宋体"/>
        <charset val="134"/>
      </rPr>
      <t>。拟建设住宅及社区配套用房、地下车库及附属用房、人防、商业等。</t>
    </r>
  </si>
  <si>
    <r>
      <rPr>
        <sz val="16"/>
        <rFont val="宋体"/>
        <charset val="134"/>
      </rPr>
      <t>空港幸福里（十一期）</t>
    </r>
  </si>
  <si>
    <r>
      <rPr>
        <sz val="16"/>
        <rFont val="宋体"/>
        <charset val="134"/>
      </rPr>
      <t>总建筑面积</t>
    </r>
    <r>
      <rPr>
        <sz val="16"/>
        <rFont val="Times New Roman"/>
        <charset val="134"/>
      </rPr>
      <t>19</t>
    </r>
    <r>
      <rPr>
        <sz val="16"/>
        <rFont val="宋体"/>
        <charset val="134"/>
      </rPr>
      <t>万平方米，主要包括：住宅、商业、社区服务中心、农贸市场、物业用房、门房、地下车库等功能。项目建成推进了新城棚户区改造项目拆迁安置工作，全面打造宜居型优美小镇，提升群众生活质量。</t>
    </r>
  </si>
  <si>
    <r>
      <rPr>
        <sz val="16"/>
        <rFont val="宋体"/>
        <charset val="134"/>
      </rPr>
      <t>沣林苑</t>
    </r>
  </si>
  <si>
    <r>
      <rPr>
        <sz val="16"/>
        <rFont val="宋体"/>
        <charset val="134"/>
      </rPr>
      <t>总建筑面积</t>
    </r>
    <r>
      <rPr>
        <sz val="16"/>
        <rFont val="Times New Roman"/>
        <charset val="134"/>
      </rPr>
      <t>19.75</t>
    </r>
    <r>
      <rPr>
        <sz val="16"/>
        <rFont val="宋体"/>
        <charset val="134"/>
      </rPr>
      <t>万平方米，建设内容为住宅</t>
    </r>
    <r>
      <rPr>
        <sz val="16"/>
        <rFont val="Times New Roman"/>
        <charset val="134"/>
      </rPr>
      <t>12.46</t>
    </r>
    <r>
      <rPr>
        <sz val="16"/>
        <rFont val="宋体"/>
        <charset val="134"/>
      </rPr>
      <t>万平米、商业</t>
    </r>
    <r>
      <rPr>
        <sz val="16"/>
        <rFont val="Times New Roman"/>
        <charset val="134"/>
      </rPr>
      <t>0.24</t>
    </r>
    <r>
      <rPr>
        <sz val="16"/>
        <rFont val="宋体"/>
        <charset val="134"/>
      </rPr>
      <t>万平米及配套公建。</t>
    </r>
  </si>
  <si>
    <r>
      <rPr>
        <sz val="16"/>
        <rFont val="宋体"/>
        <charset val="134"/>
      </rPr>
      <t>土方工程施工</t>
    </r>
  </si>
  <si>
    <r>
      <rPr>
        <sz val="16"/>
        <rFont val="宋体"/>
        <charset val="134"/>
      </rPr>
      <t>萧何路安置房项目</t>
    </r>
  </si>
  <si>
    <r>
      <rPr>
        <sz val="16"/>
        <rFont val="宋体"/>
        <charset val="134"/>
      </rPr>
      <t>占地</t>
    </r>
    <r>
      <rPr>
        <sz val="16"/>
        <rFont val="Times New Roman"/>
        <charset val="134"/>
      </rPr>
      <t>137</t>
    </r>
    <r>
      <rPr>
        <sz val="16"/>
        <rFont val="宋体"/>
        <charset val="134"/>
      </rPr>
      <t>亩，总建筑面积</t>
    </r>
    <r>
      <rPr>
        <sz val="16"/>
        <rFont val="Times New Roman"/>
        <charset val="134"/>
      </rPr>
      <t>38</t>
    </r>
    <r>
      <rPr>
        <sz val="16"/>
        <rFont val="宋体"/>
        <charset val="134"/>
      </rPr>
      <t>万平方米，主要包含保障房、幼儿园、商业及相关配套设施。</t>
    </r>
  </si>
  <si>
    <r>
      <rPr>
        <sz val="16"/>
        <rFont val="宋体"/>
        <charset val="134"/>
      </rPr>
      <t>胡家村安置房项目</t>
    </r>
  </si>
  <si>
    <r>
      <rPr>
        <sz val="16"/>
        <rFont val="宋体"/>
        <charset val="134"/>
      </rPr>
      <t>总建筑面积</t>
    </r>
    <r>
      <rPr>
        <sz val="16"/>
        <rFont val="Times New Roman"/>
        <charset val="134"/>
      </rPr>
      <t>13.5</t>
    </r>
    <r>
      <rPr>
        <sz val="16"/>
        <rFont val="宋体"/>
        <charset val="134"/>
      </rPr>
      <t>万平方米。规划安置住宅套数</t>
    </r>
    <r>
      <rPr>
        <sz val="16"/>
        <rFont val="Times New Roman"/>
        <charset val="134"/>
      </rPr>
      <t>1268</t>
    </r>
    <r>
      <rPr>
        <sz val="16"/>
        <rFont val="宋体"/>
        <charset val="134"/>
      </rPr>
      <t>套。</t>
    </r>
  </si>
  <si>
    <r>
      <rPr>
        <sz val="16"/>
        <rFont val="宋体"/>
        <charset val="134"/>
      </rPr>
      <t>项目进行主体施工</t>
    </r>
  </si>
  <si>
    <r>
      <rPr>
        <sz val="16"/>
        <rFont val="宋体"/>
        <charset val="134"/>
      </rPr>
      <t>空港幸福里（十二期）</t>
    </r>
  </si>
  <si>
    <r>
      <rPr>
        <sz val="16"/>
        <rFont val="宋体"/>
        <charset val="134"/>
      </rPr>
      <t>总建筑面积</t>
    </r>
    <r>
      <rPr>
        <sz val="16"/>
        <rFont val="Times New Roman"/>
        <charset val="134"/>
      </rPr>
      <t>15.98</t>
    </r>
    <r>
      <rPr>
        <sz val="16"/>
        <rFont val="宋体"/>
        <charset val="134"/>
      </rPr>
      <t>万平方米，主要包括：住宅、商业、社区服务中心、农贸市场、物业用房、门房、地下车库等功能。项目建成推进了新城棚户区改造项目拆迁安置工作，全面打造宜居型优美小镇，提升群众生活质量。</t>
    </r>
  </si>
  <si>
    <r>
      <rPr>
        <sz val="16"/>
        <rFont val="宋体"/>
        <charset val="134"/>
      </rPr>
      <t>沣镐七里镇东里</t>
    </r>
    <r>
      <rPr>
        <sz val="16"/>
        <rFont val="Times New Roman"/>
        <charset val="134"/>
      </rPr>
      <t>DK4</t>
    </r>
  </si>
  <si>
    <t>沣东城改事务中心</t>
  </si>
  <si>
    <r>
      <rPr>
        <sz val="16"/>
        <rFont val="宋体"/>
        <charset val="134"/>
      </rPr>
      <t>总面积</t>
    </r>
    <r>
      <rPr>
        <sz val="16"/>
        <rFont val="Times New Roman"/>
        <charset val="134"/>
      </rPr>
      <t>18.73</t>
    </r>
    <r>
      <rPr>
        <sz val="16"/>
        <rFont val="宋体"/>
        <charset val="134"/>
      </rPr>
      <t>万平方米，建设内容包括高层住宅、商业及配套、幼儿园、地下车库、人防工程及设备用房等。</t>
    </r>
  </si>
  <si>
    <r>
      <rPr>
        <sz val="16"/>
        <rFont val="宋体"/>
        <charset val="134"/>
      </rPr>
      <t>主体结构施工至正负零</t>
    </r>
  </si>
  <si>
    <r>
      <rPr>
        <sz val="16"/>
        <rFont val="宋体"/>
        <charset val="134"/>
      </rPr>
      <t>泾河新城荟锦坊一期</t>
    </r>
    <r>
      <rPr>
        <sz val="16"/>
        <rFont val="Times New Roman"/>
        <charset val="134"/>
      </rPr>
      <t xml:space="preserve">
</t>
    </r>
    <r>
      <rPr>
        <sz val="16"/>
        <rFont val="宋体"/>
        <charset val="134"/>
      </rPr>
      <t>项目</t>
    </r>
  </si>
  <si>
    <r>
      <rPr>
        <sz val="16"/>
        <rFont val="宋体"/>
        <charset val="134"/>
      </rPr>
      <t>占地</t>
    </r>
    <r>
      <rPr>
        <sz val="16"/>
        <rFont val="Times New Roman"/>
        <charset val="134"/>
      </rPr>
      <t>73</t>
    </r>
    <r>
      <rPr>
        <sz val="16"/>
        <rFont val="宋体"/>
        <charset val="134"/>
      </rPr>
      <t>亩，总建筑面积</t>
    </r>
    <r>
      <rPr>
        <sz val="16"/>
        <rFont val="Times New Roman"/>
        <charset val="134"/>
      </rPr>
      <t>20</t>
    </r>
    <r>
      <rPr>
        <sz val="16"/>
        <rFont val="宋体"/>
        <charset val="134"/>
      </rPr>
      <t>万平方米，拟建设套数</t>
    </r>
    <r>
      <rPr>
        <sz val="16"/>
        <rFont val="Times New Roman"/>
        <charset val="134"/>
      </rPr>
      <t>1344</t>
    </r>
    <r>
      <rPr>
        <sz val="16"/>
        <rFont val="宋体"/>
        <charset val="134"/>
      </rPr>
      <t>户。</t>
    </r>
  </si>
  <si>
    <r>
      <rPr>
        <sz val="16"/>
        <rFont val="宋体"/>
        <charset val="134"/>
      </rPr>
      <t>主体结构完成至</t>
    </r>
    <r>
      <rPr>
        <sz val="16"/>
        <rFont val="Times New Roman"/>
        <charset val="134"/>
      </rPr>
      <t>7</t>
    </r>
    <r>
      <rPr>
        <sz val="16"/>
        <rFont val="宋体"/>
        <charset val="134"/>
      </rPr>
      <t>层</t>
    </r>
  </si>
  <si>
    <r>
      <rPr>
        <sz val="16"/>
        <rFont val="宋体"/>
        <charset val="134"/>
      </rPr>
      <t>文教园安置房（四期）</t>
    </r>
    <r>
      <rPr>
        <sz val="16"/>
        <rFont val="Times New Roman"/>
        <charset val="134"/>
      </rPr>
      <t>A</t>
    </r>
    <r>
      <rPr>
        <sz val="16"/>
        <rFont val="宋体"/>
        <charset val="134"/>
      </rPr>
      <t>地块</t>
    </r>
  </si>
  <si>
    <r>
      <rPr>
        <sz val="16"/>
        <rFont val="宋体"/>
        <charset val="134"/>
      </rPr>
      <t>占地</t>
    </r>
    <r>
      <rPr>
        <sz val="16"/>
        <rFont val="Times New Roman"/>
        <charset val="134"/>
      </rPr>
      <t>58</t>
    </r>
    <r>
      <rPr>
        <sz val="16"/>
        <rFont val="宋体"/>
        <charset val="134"/>
      </rPr>
      <t>亩，容积率为</t>
    </r>
    <r>
      <rPr>
        <sz val="16"/>
        <rFont val="Times New Roman"/>
        <charset val="134"/>
      </rPr>
      <t>2.8</t>
    </r>
    <r>
      <rPr>
        <sz val="16"/>
        <rFont val="宋体"/>
        <charset val="134"/>
      </rPr>
      <t>，拟建设住宅及社区配套用房、地下车库及附属用房、人防、商业等。</t>
    </r>
  </si>
  <si>
    <r>
      <rPr>
        <sz val="16"/>
        <rFont val="宋体"/>
        <charset val="134"/>
      </rPr>
      <t>文教园安置房（四期）</t>
    </r>
    <r>
      <rPr>
        <sz val="16"/>
        <rFont val="Times New Roman"/>
        <charset val="134"/>
      </rPr>
      <t>B</t>
    </r>
    <r>
      <rPr>
        <sz val="16"/>
        <rFont val="宋体"/>
        <charset val="134"/>
      </rPr>
      <t>地块</t>
    </r>
  </si>
  <si>
    <r>
      <rPr>
        <sz val="16"/>
        <rFont val="宋体"/>
        <charset val="134"/>
      </rPr>
      <t>占地约为</t>
    </r>
    <r>
      <rPr>
        <sz val="16"/>
        <rFont val="Times New Roman"/>
        <charset val="134"/>
      </rPr>
      <t>112</t>
    </r>
    <r>
      <rPr>
        <sz val="16"/>
        <rFont val="宋体"/>
        <charset val="134"/>
      </rPr>
      <t>亩，容积率为</t>
    </r>
    <r>
      <rPr>
        <sz val="16"/>
        <rFont val="Times New Roman"/>
        <charset val="134"/>
      </rPr>
      <t>2.8</t>
    </r>
    <r>
      <rPr>
        <sz val="16"/>
        <rFont val="宋体"/>
        <charset val="134"/>
      </rPr>
      <t>。拟建设住宅及社区配套用房、地下车库及附属用房、人防、商业等。</t>
    </r>
  </si>
  <si>
    <r>
      <rPr>
        <sz val="16"/>
        <rFont val="宋体"/>
        <charset val="134"/>
      </rPr>
      <t>空港花园（三期）</t>
    </r>
  </si>
  <si>
    <r>
      <rPr>
        <sz val="16"/>
        <rFont val="宋体"/>
        <charset val="134"/>
      </rPr>
      <t>总建筑面积</t>
    </r>
    <r>
      <rPr>
        <sz val="16"/>
        <rFont val="Times New Roman"/>
        <charset val="134"/>
      </rPr>
      <t>6.2</t>
    </r>
    <r>
      <rPr>
        <sz val="16"/>
        <rFont val="宋体"/>
        <charset val="134"/>
      </rPr>
      <t>万平方米，主要包括：住宅、商业、物业配套用房等功能。项目建成推进了新城拆迁安置工作，全面打造宜居型优美小镇，提升群众生活质量。</t>
    </r>
  </si>
  <si>
    <t>先锋村安置项目</t>
  </si>
  <si>
    <t>安置房建设</t>
  </si>
  <si>
    <r>
      <rPr>
        <sz val="16"/>
        <rFont val="宋体"/>
        <charset val="134"/>
      </rPr>
      <t>占地</t>
    </r>
    <r>
      <rPr>
        <sz val="16"/>
        <rFont val="Times New Roman"/>
        <charset val="134"/>
      </rPr>
      <t>250</t>
    </r>
    <r>
      <rPr>
        <sz val="16"/>
        <rFont val="宋体"/>
        <charset val="134"/>
      </rPr>
      <t>亩，总建筑面积</t>
    </r>
    <r>
      <rPr>
        <sz val="16"/>
        <rFont val="Times New Roman"/>
        <charset val="134"/>
      </rPr>
      <t>74.1</t>
    </r>
    <r>
      <rPr>
        <sz val="16"/>
        <rFont val="宋体"/>
        <charset val="134"/>
      </rPr>
      <t>万平方米，主要建设住宅、商业及配套公建。</t>
    </r>
  </si>
  <si>
    <t>沣东新城管委会</t>
  </si>
  <si>
    <t>王寺村安置项目</t>
  </si>
  <si>
    <r>
      <rPr>
        <sz val="16"/>
        <rFont val="宋体"/>
        <charset val="134"/>
      </rPr>
      <t>总建筑面积</t>
    </r>
    <r>
      <rPr>
        <sz val="16"/>
        <rFont val="Times New Roman"/>
        <charset val="134"/>
      </rPr>
      <t>37.8</t>
    </r>
    <r>
      <rPr>
        <sz val="16"/>
        <rFont val="宋体"/>
        <charset val="134"/>
      </rPr>
      <t>万平方米，建设内容为住宅、商业及配套公建。</t>
    </r>
  </si>
  <si>
    <t>无</t>
  </si>
  <si>
    <t>东、西凹里村棚改安置房项目</t>
  </si>
  <si>
    <r>
      <rPr>
        <sz val="16"/>
        <rFont val="宋体"/>
        <charset val="134"/>
      </rPr>
      <t>计划建设规模</t>
    </r>
    <r>
      <rPr>
        <sz val="16"/>
        <rFont val="Times New Roman"/>
        <charset val="134"/>
      </rPr>
      <t>574</t>
    </r>
    <r>
      <rPr>
        <sz val="16"/>
        <rFont val="宋体"/>
        <charset val="134"/>
      </rPr>
      <t>套商品型安置房，建设内容为住宅、商业及配套公建。</t>
    </r>
  </si>
  <si>
    <t>三桥集中安置区一期</t>
  </si>
  <si>
    <r>
      <rPr>
        <sz val="16"/>
        <rFont val="宋体"/>
        <charset val="134"/>
      </rPr>
      <t>总建筑面积</t>
    </r>
    <r>
      <rPr>
        <sz val="16"/>
        <rFont val="Times New Roman"/>
        <charset val="134"/>
      </rPr>
      <t>35.8</t>
    </r>
    <r>
      <rPr>
        <sz val="16"/>
        <rFont val="宋体"/>
        <charset val="134"/>
      </rPr>
      <t>万平方米，将建设高层住宅、配套商业、社区服务中心及幼儿园。</t>
    </r>
  </si>
  <si>
    <r>
      <rPr>
        <b/>
        <sz val="16"/>
        <rFont val="宋体"/>
        <charset val="134"/>
      </rPr>
      <t>（四）、其他</t>
    </r>
    <r>
      <rPr>
        <b/>
        <sz val="16"/>
        <rFont val="Times New Roman"/>
        <charset val="134"/>
      </rPr>
      <t>(18</t>
    </r>
    <r>
      <rPr>
        <b/>
        <sz val="16"/>
        <rFont val="宋体"/>
        <charset val="134"/>
      </rPr>
      <t>个</t>
    </r>
    <r>
      <rPr>
        <b/>
        <sz val="16"/>
        <rFont val="Times New Roman"/>
        <charset val="134"/>
      </rPr>
      <t>)</t>
    </r>
  </si>
  <si>
    <r>
      <rPr>
        <sz val="16"/>
        <rFont val="宋体"/>
        <charset val="134"/>
      </rPr>
      <t>西安市建筑行业阿房宫养老公寓及养老服务中心项目</t>
    </r>
  </si>
  <si>
    <t>西安市建筑行业养老公寓</t>
  </si>
  <si>
    <r>
      <rPr>
        <sz val="16"/>
        <rFont val="宋体"/>
        <charset val="134"/>
      </rPr>
      <t>总建筑面积</t>
    </r>
    <r>
      <rPr>
        <sz val="16"/>
        <rFont val="Times New Roman"/>
        <charset val="134"/>
      </rPr>
      <t>13.8</t>
    </r>
    <r>
      <rPr>
        <sz val="16"/>
        <rFont val="宋体"/>
        <charset val="134"/>
      </rPr>
      <t>万，计划建设</t>
    </r>
    <r>
      <rPr>
        <sz val="16"/>
        <rFont val="Times New Roman"/>
        <charset val="134"/>
      </rPr>
      <t>10</t>
    </r>
    <r>
      <rPr>
        <sz val="16"/>
        <rFont val="宋体"/>
        <charset val="134"/>
      </rPr>
      <t>栋楼，包含养老公寓、老年活动中心、介护中心及其他服务配套设施。</t>
    </r>
  </si>
  <si>
    <r>
      <rPr>
        <sz val="16"/>
        <rFont val="宋体"/>
        <charset val="134"/>
      </rPr>
      <t>基层工作部</t>
    </r>
  </si>
  <si>
    <t>宋文强</t>
  </si>
  <si>
    <r>
      <rPr>
        <sz val="16"/>
        <rFont val="宋体"/>
        <charset val="134"/>
      </rPr>
      <t>空港沃家花园一期</t>
    </r>
  </si>
  <si>
    <r>
      <rPr>
        <sz val="16"/>
        <rFont val="宋体"/>
        <charset val="134"/>
      </rPr>
      <t>占地</t>
    </r>
    <r>
      <rPr>
        <sz val="16"/>
        <rFont val="Times New Roman"/>
        <charset val="134"/>
      </rPr>
      <t>100</t>
    </r>
    <r>
      <rPr>
        <sz val="16"/>
        <rFont val="宋体"/>
        <charset val="134"/>
      </rPr>
      <t>亩，总建筑面积</t>
    </r>
    <r>
      <rPr>
        <sz val="16"/>
        <rFont val="Times New Roman"/>
        <charset val="134"/>
      </rPr>
      <t>17.8</t>
    </r>
    <r>
      <rPr>
        <sz val="16"/>
        <rFont val="宋体"/>
        <charset val="134"/>
      </rPr>
      <t>万平方米，主要建设人才公租用房、幼儿园、商业、社区配套用房等。</t>
    </r>
  </si>
  <si>
    <r>
      <rPr>
        <sz val="16"/>
        <rFont val="宋体"/>
        <charset val="134"/>
      </rPr>
      <t>陕西省公安消防训练基地建设项目</t>
    </r>
  </si>
  <si>
    <r>
      <rPr>
        <sz val="16"/>
        <rFont val="宋体"/>
        <charset val="134"/>
      </rPr>
      <t>武警陕西省消防总队</t>
    </r>
  </si>
  <si>
    <r>
      <rPr>
        <sz val="16"/>
        <rFont val="宋体"/>
        <charset val="134"/>
      </rPr>
      <t>主要建设教学楼、体能训练馆、综合训练楼、培训宿舍、餐厅、车库、模拟训练场地及配套生活设施等。</t>
    </r>
  </si>
  <si>
    <r>
      <rPr>
        <sz val="16"/>
        <rFont val="宋体"/>
        <charset val="134"/>
      </rPr>
      <t>二次结构砌体</t>
    </r>
    <r>
      <rPr>
        <sz val="16"/>
        <rFont val="Times New Roman"/>
        <charset val="134"/>
      </rPr>
      <t xml:space="preserve">
</t>
    </r>
    <r>
      <rPr>
        <sz val="16"/>
        <rFont val="宋体"/>
        <charset val="134"/>
      </rPr>
      <t>施工</t>
    </r>
  </si>
  <si>
    <r>
      <rPr>
        <sz val="16"/>
        <rFont val="宋体"/>
        <charset val="134"/>
      </rPr>
      <t>消防支队</t>
    </r>
  </si>
  <si>
    <r>
      <rPr>
        <sz val="16"/>
        <rFont val="宋体"/>
        <charset val="134"/>
      </rPr>
      <t>徐嘉明</t>
    </r>
  </si>
  <si>
    <r>
      <rPr>
        <sz val="16"/>
        <rFont val="宋体"/>
        <charset val="134"/>
      </rPr>
      <t>西咸新区丝路经济带能源金融贸易区</t>
    </r>
    <r>
      <rPr>
        <sz val="16"/>
        <rFont val="Times New Roman"/>
        <charset val="134"/>
      </rPr>
      <t>2020</t>
    </r>
    <r>
      <rPr>
        <sz val="16"/>
        <rFont val="宋体"/>
        <charset val="134"/>
      </rPr>
      <t>年配建公共租赁住房</t>
    </r>
  </si>
  <si>
    <r>
      <rPr>
        <sz val="16"/>
        <rFont val="宋体"/>
        <charset val="134"/>
      </rPr>
      <t>占地</t>
    </r>
    <r>
      <rPr>
        <sz val="16"/>
        <rFont val="Times New Roman"/>
        <charset val="134"/>
      </rPr>
      <t>18</t>
    </r>
    <r>
      <rPr>
        <sz val="16"/>
        <rFont val="宋体"/>
        <charset val="134"/>
      </rPr>
      <t>亩，总建筑面积</t>
    </r>
    <r>
      <rPr>
        <sz val="16"/>
        <rFont val="Times New Roman"/>
        <charset val="134"/>
      </rPr>
      <t>4.6</t>
    </r>
    <r>
      <rPr>
        <sz val="16"/>
        <rFont val="宋体"/>
        <charset val="134"/>
      </rPr>
      <t>万平方米，主要建设</t>
    </r>
    <r>
      <rPr>
        <sz val="16"/>
        <rFont val="Times New Roman"/>
        <charset val="134"/>
      </rPr>
      <t>2</t>
    </r>
    <r>
      <rPr>
        <sz val="16"/>
        <rFont val="宋体"/>
        <charset val="134"/>
      </rPr>
      <t>栋</t>
    </r>
    <r>
      <rPr>
        <sz val="16"/>
        <rFont val="Times New Roman"/>
        <charset val="134"/>
      </rPr>
      <t>26</t>
    </r>
    <r>
      <rPr>
        <sz val="16"/>
        <rFont val="宋体"/>
        <charset val="134"/>
      </rPr>
      <t>层住宅、</t>
    </r>
    <r>
      <rPr>
        <sz val="16"/>
        <rFont val="Times New Roman"/>
        <charset val="134"/>
      </rPr>
      <t>1</t>
    </r>
    <r>
      <rPr>
        <sz val="16"/>
        <rFont val="宋体"/>
        <charset val="134"/>
      </rPr>
      <t>栋</t>
    </r>
    <r>
      <rPr>
        <sz val="16"/>
        <rFont val="Times New Roman"/>
        <charset val="134"/>
      </rPr>
      <t>24</t>
    </r>
    <r>
      <rPr>
        <sz val="16"/>
        <rFont val="宋体"/>
        <charset val="134"/>
      </rPr>
      <t>层住宅、</t>
    </r>
    <r>
      <rPr>
        <sz val="16"/>
        <rFont val="Times New Roman"/>
        <charset val="134"/>
      </rPr>
      <t>1</t>
    </r>
    <r>
      <rPr>
        <sz val="16"/>
        <rFont val="宋体"/>
        <charset val="134"/>
      </rPr>
      <t>栋</t>
    </r>
    <r>
      <rPr>
        <sz val="16"/>
        <rFont val="Times New Roman"/>
        <charset val="134"/>
      </rPr>
      <t>3</t>
    </r>
    <r>
      <rPr>
        <sz val="16"/>
        <rFont val="宋体"/>
        <charset val="134"/>
      </rPr>
      <t>层商用、</t>
    </r>
    <r>
      <rPr>
        <sz val="16"/>
        <rFont val="Times New Roman"/>
        <charset val="134"/>
      </rPr>
      <t>244</t>
    </r>
    <r>
      <rPr>
        <sz val="16"/>
        <rFont val="宋体"/>
        <charset val="134"/>
      </rPr>
      <t>个机动车停车位。</t>
    </r>
  </si>
  <si>
    <r>
      <rPr>
        <sz val="16"/>
        <rFont val="宋体"/>
        <charset val="134"/>
      </rPr>
      <t>国家安全发展示范城市创建消防能力提升（智慧消防部分）</t>
    </r>
  </si>
  <si>
    <r>
      <rPr>
        <sz val="16"/>
        <rFont val="宋体"/>
        <charset val="134"/>
      </rPr>
      <t>新区及新城管委会投资</t>
    </r>
  </si>
  <si>
    <r>
      <rPr>
        <sz val="16"/>
        <rFont val="宋体"/>
        <charset val="134"/>
      </rPr>
      <t>重点深化数据融合，全区范围内推进火灾防控物联网监测覆盖能力建设，做实智慧消防即时管控。通过平台建设和物联网技术应用，在消防物联网融合集成接入、数据集成融合、业务应用集成融合、体系集成联动融合层面实现西咸智慧消防总集成能力，推进消防安全精准治理，提升管控效能，实现全域防控、全业务治理、全体系联勤联动。</t>
    </r>
  </si>
  <si>
    <r>
      <rPr>
        <sz val="16"/>
        <rFont val="Times New Roman"/>
        <charset val="134"/>
      </rPr>
      <t>1</t>
    </r>
    <r>
      <rPr>
        <sz val="16"/>
        <rFont val="宋体"/>
        <charset val="134"/>
      </rPr>
      <t>、统一接入支队消防物联网平台，最终实现全区统一的火灾防控网络建设</t>
    </r>
    <r>
      <rPr>
        <sz val="16"/>
        <rFont val="Times New Roman"/>
        <charset val="134"/>
      </rPr>
      <t xml:space="preserve">
2</t>
    </r>
    <r>
      <rPr>
        <sz val="16"/>
        <rFont val="宋体"/>
        <charset val="134"/>
      </rPr>
      <t>、全面建立健全社会化、网格化消防安全管理机制体制；</t>
    </r>
    <r>
      <rPr>
        <sz val="16"/>
        <rFont val="Times New Roman"/>
        <charset val="134"/>
      </rPr>
      <t xml:space="preserve">
3</t>
    </r>
    <r>
      <rPr>
        <sz val="16"/>
        <rFont val="宋体"/>
        <charset val="134"/>
      </rPr>
      <t>、为消防服务管理工作条块结合、多级联动、试点推广和应用示范提供依据</t>
    </r>
  </si>
  <si>
    <t>消防支队</t>
  </si>
  <si>
    <r>
      <rPr>
        <sz val="16"/>
        <rFont val="宋体"/>
        <charset val="134"/>
      </rPr>
      <t>马海洋</t>
    </r>
  </si>
  <si>
    <r>
      <rPr>
        <sz val="16"/>
        <rFont val="宋体"/>
        <charset val="134"/>
      </rPr>
      <t>沣林熙岸（租赁型保障房）小区</t>
    </r>
  </si>
  <si>
    <r>
      <rPr>
        <sz val="16"/>
        <rFont val="宋体"/>
        <charset val="134"/>
      </rPr>
      <t>陕西西咸沣东安居建设发展有限公司</t>
    </r>
  </si>
  <si>
    <r>
      <rPr>
        <sz val="16"/>
        <rFont val="宋体"/>
        <charset val="134"/>
      </rPr>
      <t>总建筑面积</t>
    </r>
    <r>
      <rPr>
        <sz val="16"/>
        <rFont val="Times New Roman"/>
        <charset val="134"/>
      </rPr>
      <t>21</t>
    </r>
    <r>
      <rPr>
        <sz val="16"/>
        <rFont val="宋体"/>
        <charset val="134"/>
      </rPr>
      <t>万平方米，建设内容包括租赁型保障住房及配套服务设施。</t>
    </r>
  </si>
  <si>
    <r>
      <rPr>
        <sz val="16"/>
        <rFont val="宋体"/>
        <charset val="134"/>
      </rPr>
      <t>一期主体平均施工至</t>
    </r>
    <r>
      <rPr>
        <sz val="16"/>
        <rFont val="Times New Roman"/>
        <charset val="134"/>
      </rPr>
      <t>10</t>
    </r>
    <r>
      <rPr>
        <sz val="16"/>
        <rFont val="宋体"/>
        <charset val="134"/>
      </rPr>
      <t>层，二期土方开挖完成</t>
    </r>
  </si>
  <si>
    <r>
      <rPr>
        <sz val="16"/>
        <rFont val="宋体"/>
        <charset val="134"/>
      </rPr>
      <t>昆明路公租房项目</t>
    </r>
  </si>
  <si>
    <r>
      <rPr>
        <sz val="16"/>
        <rFont val="宋体"/>
        <charset val="134"/>
      </rPr>
      <t>西安市房屋建设开发管理有限责任</t>
    </r>
    <r>
      <rPr>
        <sz val="16"/>
        <rFont val="Times New Roman"/>
        <charset val="134"/>
      </rPr>
      <t xml:space="preserve">
</t>
    </r>
    <r>
      <rPr>
        <sz val="16"/>
        <rFont val="宋体"/>
        <charset val="134"/>
      </rPr>
      <t>公司</t>
    </r>
  </si>
  <si>
    <r>
      <rPr>
        <sz val="16"/>
        <rFont val="宋体"/>
        <charset val="134"/>
      </rPr>
      <t>总建筑面积</t>
    </r>
    <r>
      <rPr>
        <sz val="16"/>
        <rFont val="Times New Roman"/>
        <charset val="134"/>
      </rPr>
      <t>25</t>
    </r>
    <r>
      <rPr>
        <sz val="16"/>
        <rFont val="宋体"/>
        <charset val="134"/>
      </rPr>
      <t>万平方米，计划建设</t>
    </r>
    <r>
      <rPr>
        <sz val="16"/>
        <rFont val="Times New Roman"/>
        <charset val="134"/>
      </rPr>
      <t>9</t>
    </r>
    <r>
      <rPr>
        <sz val="16"/>
        <rFont val="宋体"/>
        <charset val="134"/>
      </rPr>
      <t>栋高层住宅楼、</t>
    </r>
    <r>
      <rPr>
        <sz val="16"/>
        <rFont val="Times New Roman"/>
        <charset val="134"/>
      </rPr>
      <t>1</t>
    </r>
    <r>
      <rPr>
        <sz val="16"/>
        <rFont val="宋体"/>
        <charset val="134"/>
      </rPr>
      <t>所完全小学、</t>
    </r>
    <r>
      <rPr>
        <sz val="16"/>
        <rFont val="Times New Roman"/>
        <charset val="134"/>
      </rPr>
      <t>1</t>
    </r>
    <r>
      <rPr>
        <sz val="16"/>
        <rFont val="宋体"/>
        <charset val="134"/>
      </rPr>
      <t>所幼儿园、</t>
    </r>
    <r>
      <rPr>
        <sz val="16"/>
        <rFont val="Times New Roman"/>
        <charset val="134"/>
      </rPr>
      <t>1</t>
    </r>
    <r>
      <rPr>
        <sz val="16"/>
        <rFont val="宋体"/>
        <charset val="134"/>
      </rPr>
      <t>座社区服务中心及附属工程，共建设公租房</t>
    </r>
    <r>
      <rPr>
        <sz val="16"/>
        <rFont val="Times New Roman"/>
        <charset val="134"/>
      </rPr>
      <t>1818</t>
    </r>
    <r>
      <rPr>
        <sz val="16"/>
        <rFont val="宋体"/>
        <charset val="134"/>
      </rPr>
      <t>套。</t>
    </r>
  </si>
  <si>
    <r>
      <rPr>
        <sz val="16"/>
        <rFont val="宋体"/>
        <charset val="134"/>
      </rPr>
      <t>完成部分主体</t>
    </r>
    <r>
      <rPr>
        <sz val="16"/>
        <rFont val="Times New Roman"/>
        <charset val="134"/>
      </rPr>
      <t xml:space="preserve">
</t>
    </r>
    <r>
      <rPr>
        <sz val="16"/>
        <rFont val="宋体"/>
        <charset val="134"/>
      </rPr>
      <t>施工</t>
    </r>
  </si>
  <si>
    <r>
      <rPr>
        <sz val="16"/>
        <rFont val="宋体"/>
        <charset val="134"/>
      </rPr>
      <t>泾河丽舍</t>
    </r>
  </si>
  <si>
    <r>
      <rPr>
        <sz val="16"/>
        <rFont val="宋体"/>
        <charset val="134"/>
      </rPr>
      <t>占地</t>
    </r>
    <r>
      <rPr>
        <sz val="16"/>
        <rFont val="Times New Roman"/>
        <charset val="134"/>
      </rPr>
      <t>84</t>
    </r>
    <r>
      <rPr>
        <sz val="16"/>
        <rFont val="宋体"/>
        <charset val="134"/>
      </rPr>
      <t>亩，总建筑面积</t>
    </r>
    <r>
      <rPr>
        <sz val="16"/>
        <rFont val="Times New Roman"/>
        <charset val="134"/>
      </rPr>
      <t>19.9</t>
    </r>
    <r>
      <rPr>
        <sz val="16"/>
        <rFont val="宋体"/>
        <charset val="134"/>
      </rPr>
      <t>万平方米。主要建设内容为租赁型保障房住宅楼、地下车库及相关配套设施等。</t>
    </r>
  </si>
  <si>
    <r>
      <rPr>
        <sz val="16"/>
        <rFont val="宋体"/>
        <charset val="134"/>
      </rPr>
      <t>主体结构完成</t>
    </r>
    <r>
      <rPr>
        <sz val="16"/>
        <rFont val="Times New Roman"/>
        <charset val="134"/>
      </rPr>
      <t>50%</t>
    </r>
  </si>
  <si>
    <r>
      <rPr>
        <sz val="16"/>
        <rFont val="宋体"/>
        <charset val="134"/>
      </rPr>
      <t>泾河新城荟锦坊二期</t>
    </r>
    <r>
      <rPr>
        <sz val="16"/>
        <rFont val="Times New Roman"/>
        <charset val="134"/>
      </rPr>
      <t xml:space="preserve">
</t>
    </r>
    <r>
      <rPr>
        <sz val="16"/>
        <rFont val="宋体"/>
        <charset val="134"/>
      </rPr>
      <t>项目</t>
    </r>
  </si>
  <si>
    <r>
      <rPr>
        <sz val="16"/>
        <rFont val="宋体"/>
        <charset val="134"/>
      </rPr>
      <t>占地</t>
    </r>
    <r>
      <rPr>
        <sz val="16"/>
        <rFont val="Times New Roman"/>
        <charset val="134"/>
      </rPr>
      <t>84</t>
    </r>
    <r>
      <rPr>
        <sz val="16"/>
        <rFont val="宋体"/>
        <charset val="134"/>
      </rPr>
      <t>亩，总建筑面积</t>
    </r>
    <r>
      <rPr>
        <sz val="16"/>
        <rFont val="Times New Roman"/>
        <charset val="134"/>
      </rPr>
      <t>24</t>
    </r>
    <r>
      <rPr>
        <sz val="16"/>
        <rFont val="宋体"/>
        <charset val="134"/>
      </rPr>
      <t>万平方米，拟建设套数</t>
    </r>
    <r>
      <rPr>
        <sz val="16"/>
        <rFont val="Times New Roman"/>
        <charset val="134"/>
      </rPr>
      <t>1552</t>
    </r>
    <r>
      <rPr>
        <sz val="16"/>
        <rFont val="宋体"/>
        <charset val="134"/>
      </rPr>
      <t>户，总投资</t>
    </r>
    <r>
      <rPr>
        <sz val="16"/>
        <rFont val="Times New Roman"/>
        <charset val="134"/>
      </rPr>
      <t>161457</t>
    </r>
    <r>
      <rPr>
        <sz val="16"/>
        <rFont val="宋体"/>
        <charset val="134"/>
      </rPr>
      <t>万元。</t>
    </r>
  </si>
  <si>
    <r>
      <rPr>
        <sz val="16"/>
        <rFont val="宋体"/>
        <charset val="134"/>
      </rPr>
      <t>五三三处综合性国家储备基地项目</t>
    </r>
  </si>
  <si>
    <r>
      <rPr>
        <sz val="16"/>
        <rFont val="宋体"/>
        <charset val="134"/>
      </rPr>
      <t>国家粮食和物资储备局陕西局五三三处</t>
    </r>
  </si>
  <si>
    <r>
      <rPr>
        <sz val="16"/>
        <rFont val="宋体"/>
        <charset val="134"/>
      </rPr>
      <t>总建筑面积</t>
    </r>
    <r>
      <rPr>
        <sz val="16"/>
        <rFont val="Times New Roman"/>
        <charset val="134"/>
      </rPr>
      <t>15.8</t>
    </r>
    <r>
      <rPr>
        <sz val="16"/>
        <rFont val="宋体"/>
        <charset val="134"/>
      </rPr>
      <t>万平方米，其中仓储区总面积</t>
    </r>
    <r>
      <rPr>
        <sz val="16"/>
        <rFont val="Times New Roman"/>
        <charset val="134"/>
      </rPr>
      <t>14.7</t>
    </r>
    <r>
      <rPr>
        <sz val="16"/>
        <rFont val="宋体"/>
        <charset val="134"/>
      </rPr>
      <t>万平方米，行政办公区建筑面积</t>
    </r>
    <r>
      <rPr>
        <sz val="16"/>
        <rFont val="Times New Roman"/>
        <charset val="134"/>
      </rPr>
      <t>0.9</t>
    </r>
    <r>
      <rPr>
        <sz val="16"/>
        <rFont val="宋体"/>
        <charset val="134"/>
      </rPr>
      <t>万平方米，公用设施辅助区建（构）筑物面积</t>
    </r>
    <r>
      <rPr>
        <sz val="16"/>
        <rFont val="Times New Roman"/>
        <charset val="134"/>
      </rPr>
      <t>3112</t>
    </r>
    <r>
      <rPr>
        <sz val="16"/>
        <rFont val="宋体"/>
        <charset val="134"/>
      </rPr>
      <t>平方米，堆场及站台面积</t>
    </r>
    <r>
      <rPr>
        <sz val="16"/>
        <rFont val="Times New Roman"/>
        <charset val="134"/>
      </rPr>
      <t>12.92</t>
    </r>
    <r>
      <rPr>
        <sz val="16"/>
        <rFont val="宋体"/>
        <charset val="134"/>
      </rPr>
      <t>万平方米，铁路线长度</t>
    </r>
    <r>
      <rPr>
        <sz val="16"/>
        <rFont val="Times New Roman"/>
        <charset val="134"/>
      </rPr>
      <t>710</t>
    </r>
    <r>
      <rPr>
        <sz val="16"/>
        <rFont val="宋体"/>
        <charset val="134"/>
      </rPr>
      <t>米，配套建设停车位</t>
    </r>
    <r>
      <rPr>
        <sz val="16"/>
        <rFont val="Times New Roman"/>
        <charset val="134"/>
      </rPr>
      <t>689</t>
    </r>
    <r>
      <rPr>
        <sz val="16"/>
        <rFont val="宋体"/>
        <charset val="134"/>
      </rPr>
      <t>辆。</t>
    </r>
  </si>
  <si>
    <r>
      <rPr>
        <sz val="16"/>
        <rFont val="宋体"/>
        <charset val="134"/>
      </rPr>
      <t>区维护结构完成</t>
    </r>
    <r>
      <rPr>
        <sz val="16"/>
        <rFont val="Times New Roman"/>
        <charset val="134"/>
      </rPr>
      <t>80%</t>
    </r>
    <r>
      <rPr>
        <sz val="16"/>
        <rFont val="宋体"/>
        <charset val="134"/>
      </rPr>
      <t>，地面施工完成</t>
    </r>
    <r>
      <rPr>
        <sz val="16"/>
        <rFont val="Times New Roman"/>
        <charset val="134"/>
      </rPr>
      <t>60%</t>
    </r>
    <r>
      <rPr>
        <sz val="16"/>
        <rFont val="宋体"/>
        <charset val="134"/>
      </rPr>
      <t>、安装完成</t>
    </r>
    <r>
      <rPr>
        <sz val="16"/>
        <rFont val="Times New Roman"/>
        <charset val="134"/>
      </rPr>
      <t>50%</t>
    </r>
    <r>
      <rPr>
        <sz val="16"/>
        <rFont val="宋体"/>
        <charset val="134"/>
      </rPr>
      <t>；室外工程完成</t>
    </r>
    <r>
      <rPr>
        <sz val="16"/>
        <rFont val="Times New Roman"/>
        <charset val="134"/>
      </rPr>
      <t>20%</t>
    </r>
  </si>
  <si>
    <r>
      <rPr>
        <sz val="16"/>
        <rFont val="宋体"/>
        <charset val="134"/>
      </rPr>
      <t>能源金贸区共有产权房项目</t>
    </r>
  </si>
  <si>
    <r>
      <rPr>
        <sz val="16"/>
        <rFont val="宋体"/>
        <charset val="134"/>
      </rPr>
      <t>招商</t>
    </r>
  </si>
  <si>
    <r>
      <rPr>
        <sz val="16"/>
        <rFont val="宋体"/>
        <charset val="134"/>
      </rPr>
      <t>占地</t>
    </r>
    <r>
      <rPr>
        <sz val="16"/>
        <rFont val="Times New Roman"/>
        <charset val="134"/>
      </rPr>
      <t>68.83</t>
    </r>
    <r>
      <rPr>
        <sz val="16"/>
        <rFont val="宋体"/>
        <charset val="134"/>
      </rPr>
      <t>亩，将建设符合西咸新区住宅建筑标准的共有产权房。</t>
    </r>
  </si>
  <si>
    <r>
      <rPr>
        <sz val="16"/>
        <rFont val="宋体"/>
        <charset val="134"/>
      </rPr>
      <t>公租房项目</t>
    </r>
  </si>
  <si>
    <r>
      <rPr>
        <sz val="16"/>
        <rFont val="宋体"/>
        <charset val="134"/>
      </rPr>
      <t>占地</t>
    </r>
    <r>
      <rPr>
        <sz val="16"/>
        <rFont val="Times New Roman"/>
        <charset val="134"/>
      </rPr>
      <t>31</t>
    </r>
    <r>
      <rPr>
        <sz val="16"/>
        <rFont val="宋体"/>
        <charset val="134"/>
      </rPr>
      <t>亩，地上建筑面积</t>
    </r>
    <r>
      <rPr>
        <sz val="16"/>
        <rFont val="Times New Roman"/>
        <charset val="134"/>
      </rPr>
      <t>5.7</t>
    </r>
    <r>
      <rPr>
        <sz val="16"/>
        <rFont val="宋体"/>
        <charset val="134"/>
      </rPr>
      <t>万平方米，地下</t>
    </r>
    <r>
      <rPr>
        <sz val="16"/>
        <rFont val="Times New Roman"/>
        <charset val="134"/>
      </rPr>
      <t>3.0</t>
    </r>
    <r>
      <rPr>
        <sz val="16"/>
        <rFont val="宋体"/>
        <charset val="134"/>
      </rPr>
      <t>万平方米，容积率</t>
    </r>
    <r>
      <rPr>
        <sz val="16"/>
        <rFont val="Times New Roman"/>
        <charset val="134"/>
      </rPr>
      <t>2.3-2.8</t>
    </r>
    <r>
      <rPr>
        <sz val="16"/>
        <rFont val="宋体"/>
        <charset val="134"/>
      </rPr>
      <t>。绿地率大于等于</t>
    </r>
    <r>
      <rPr>
        <sz val="16"/>
        <rFont val="Times New Roman"/>
        <charset val="134"/>
      </rPr>
      <t>35%</t>
    </r>
    <r>
      <rPr>
        <sz val="16"/>
        <rFont val="宋体"/>
        <charset val="134"/>
      </rPr>
      <t>。规划套数约</t>
    </r>
    <r>
      <rPr>
        <sz val="16"/>
        <rFont val="Times New Roman"/>
        <charset val="134"/>
      </rPr>
      <t>680</t>
    </r>
    <r>
      <rPr>
        <sz val="16"/>
        <rFont val="宋体"/>
        <charset val="134"/>
      </rPr>
      <t>套。</t>
    </r>
  </si>
  <si>
    <r>
      <rPr>
        <sz val="16"/>
        <rFont val="宋体"/>
        <charset val="134"/>
      </rPr>
      <t>西咸新区能源绿岛供热项目</t>
    </r>
  </si>
  <si>
    <r>
      <rPr>
        <sz val="16"/>
        <rFont val="宋体"/>
        <charset val="134"/>
      </rPr>
      <t>西咸环境</t>
    </r>
  </si>
  <si>
    <r>
      <rPr>
        <sz val="16"/>
        <rFont val="宋体"/>
        <charset val="134"/>
      </rPr>
      <t>分两期建设，主要新建</t>
    </r>
    <r>
      <rPr>
        <sz val="16"/>
        <rFont val="Times New Roman"/>
        <charset val="134"/>
      </rPr>
      <t>2</t>
    </r>
    <r>
      <rPr>
        <sz val="16"/>
        <rFont val="宋体"/>
        <charset val="134"/>
      </rPr>
      <t>座能源站（能源站输入能源来自垃圾焚烧发电厂的高温热蒸汽）及配套市政供热管网。一期主要建设供热管网，二期主要建设</t>
    </r>
    <r>
      <rPr>
        <sz val="16"/>
        <rFont val="Times New Roman"/>
        <charset val="134"/>
      </rPr>
      <t>1#</t>
    </r>
    <r>
      <rPr>
        <sz val="16"/>
        <rFont val="宋体"/>
        <charset val="134"/>
      </rPr>
      <t>能源站、</t>
    </r>
    <r>
      <rPr>
        <sz val="16"/>
        <rFont val="Times New Roman"/>
        <charset val="134"/>
      </rPr>
      <t>2#</t>
    </r>
    <r>
      <rPr>
        <sz val="16"/>
        <rFont val="宋体"/>
        <charset val="134"/>
      </rPr>
      <t>能源站及附属设备。</t>
    </r>
  </si>
  <si>
    <r>
      <rPr>
        <sz val="16"/>
        <rFont val="宋体"/>
        <charset val="134"/>
      </rPr>
      <t>主要供热管网</t>
    </r>
    <r>
      <rPr>
        <sz val="16"/>
        <rFont val="Times New Roman"/>
        <charset val="134"/>
      </rPr>
      <t xml:space="preserve">
</t>
    </r>
    <r>
      <rPr>
        <sz val="16"/>
        <rFont val="宋体"/>
        <charset val="134"/>
      </rPr>
      <t>建设</t>
    </r>
  </si>
  <si>
    <r>
      <rPr>
        <sz val="16"/>
        <rFont val="宋体"/>
        <charset val="134"/>
      </rPr>
      <t>国家安全发展示范城市创建消防能力提升（三年专项整治部分）</t>
    </r>
  </si>
  <si>
    <r>
      <rPr>
        <sz val="16"/>
        <rFont val="宋体"/>
        <charset val="134"/>
      </rPr>
      <t>西咸新区管委会</t>
    </r>
  </si>
  <si>
    <r>
      <rPr>
        <sz val="16"/>
        <rFont val="宋体"/>
        <charset val="134"/>
      </rPr>
      <t>主要建设消防供水管网、消防水池，对违章建筑集中拆除，加装消防物联网感知设备，开展电气线路集中改造等。</t>
    </r>
  </si>
  <si>
    <r>
      <rPr>
        <sz val="16"/>
        <rFont val="宋体"/>
        <charset val="134"/>
      </rPr>
      <t>完成重点区域火灾隐患评估</t>
    </r>
    <r>
      <rPr>
        <sz val="16"/>
        <rFont val="Times New Roman"/>
        <charset val="134"/>
      </rPr>
      <t>,</t>
    </r>
    <r>
      <rPr>
        <sz val="16"/>
        <rFont val="宋体"/>
        <charset val="134"/>
      </rPr>
      <t>安装电动车禁停装置</t>
    </r>
    <r>
      <rPr>
        <sz val="16"/>
        <rFont val="Times New Roman"/>
        <charset val="134"/>
      </rPr>
      <t>,</t>
    </r>
    <r>
      <rPr>
        <sz val="16"/>
        <rFont val="宋体"/>
        <charset val="134"/>
      </rPr>
      <t>完成老旧小区消防基础设施改造</t>
    </r>
  </si>
  <si>
    <r>
      <rPr>
        <sz val="16"/>
        <rFont val="宋体"/>
        <charset val="134"/>
      </rPr>
      <t>国家安全发展示范城市创建消防能力提升（训练基地和教育基地部分）</t>
    </r>
  </si>
  <si>
    <r>
      <rPr>
        <sz val="16"/>
        <rFont val="宋体"/>
        <charset val="134"/>
      </rPr>
      <t>占地</t>
    </r>
    <r>
      <rPr>
        <sz val="16"/>
        <rFont val="Times New Roman"/>
        <charset val="134"/>
      </rPr>
      <t>58</t>
    </r>
    <r>
      <rPr>
        <sz val="16"/>
        <rFont val="宋体"/>
        <charset val="134"/>
      </rPr>
      <t>亩，总建筑面积</t>
    </r>
    <r>
      <rPr>
        <sz val="16"/>
        <rFont val="Times New Roman"/>
        <charset val="134"/>
      </rPr>
      <t>1.6</t>
    </r>
    <r>
      <rPr>
        <sz val="16"/>
        <rFont val="宋体"/>
        <charset val="134"/>
      </rPr>
      <t>万平方米，为提高人民群众防灾意识，加强群众的自救、互救能力，拟在沣东新城建设公共安全文化教育基地。</t>
    </r>
  </si>
  <si>
    <r>
      <rPr>
        <sz val="16"/>
        <rFont val="宋体"/>
        <charset val="134"/>
      </rPr>
      <t>公共安全文化教育基地项目竣工投用；消防基地项目完成生活区域开工建设</t>
    </r>
  </si>
  <si>
    <r>
      <rPr>
        <sz val="16"/>
        <rFont val="宋体"/>
        <charset val="134"/>
      </rPr>
      <t>西咸新区泾河新城永乐镇一级消防站及应急物资储备库</t>
    </r>
    <r>
      <rPr>
        <sz val="16"/>
        <rFont val="Times New Roman"/>
        <charset val="134"/>
      </rPr>
      <t xml:space="preserve">
</t>
    </r>
    <r>
      <rPr>
        <sz val="16"/>
        <rFont val="宋体"/>
        <charset val="134"/>
      </rPr>
      <t>项目</t>
    </r>
  </si>
  <si>
    <r>
      <rPr>
        <sz val="16"/>
        <rFont val="宋体"/>
        <charset val="134"/>
      </rPr>
      <t>泾河新城管委会</t>
    </r>
  </si>
  <si>
    <r>
      <rPr>
        <sz val="16"/>
        <rFont val="宋体"/>
        <charset val="134"/>
      </rPr>
      <t>占地</t>
    </r>
    <r>
      <rPr>
        <sz val="16"/>
        <rFont val="Times New Roman"/>
        <charset val="134"/>
      </rPr>
      <t>11</t>
    </r>
    <r>
      <rPr>
        <sz val="16"/>
        <rFont val="宋体"/>
        <charset val="134"/>
      </rPr>
      <t>亩，总建筑面积</t>
    </r>
    <r>
      <rPr>
        <sz val="16"/>
        <rFont val="Times New Roman"/>
        <charset val="134"/>
      </rPr>
      <t>0.52</t>
    </r>
    <r>
      <rPr>
        <sz val="16"/>
        <rFont val="宋体"/>
        <charset val="134"/>
      </rPr>
      <t>万平方米，项目分两期建设，其中一期总建筑面积</t>
    </r>
    <r>
      <rPr>
        <sz val="16"/>
        <rFont val="Times New Roman"/>
        <charset val="134"/>
      </rPr>
      <t>0.38</t>
    </r>
    <r>
      <rPr>
        <sz val="16"/>
        <rFont val="宋体"/>
        <charset val="134"/>
      </rPr>
      <t>万平方米，含执勤楼、训练塔、室内训练场等，二期总建筑面积</t>
    </r>
    <r>
      <rPr>
        <sz val="16"/>
        <rFont val="Times New Roman"/>
        <charset val="134"/>
      </rPr>
      <t>0.14</t>
    </r>
    <r>
      <rPr>
        <sz val="16"/>
        <rFont val="宋体"/>
        <charset val="134"/>
      </rPr>
      <t>万平方米。</t>
    </r>
  </si>
  <si>
    <r>
      <rPr>
        <sz val="16"/>
        <rFont val="宋体"/>
        <charset val="134"/>
      </rPr>
      <t>项目分两期建设，其中一期总建筑面积</t>
    </r>
    <r>
      <rPr>
        <sz val="16"/>
        <rFont val="Times New Roman"/>
        <charset val="134"/>
      </rPr>
      <t>3875.25</t>
    </r>
    <r>
      <rPr>
        <sz val="16"/>
        <rFont val="宋体"/>
        <charset val="134"/>
      </rPr>
      <t>平方米，地上建筑面积</t>
    </r>
    <r>
      <rPr>
        <sz val="16"/>
        <rFont val="Times New Roman"/>
        <charset val="134"/>
      </rPr>
      <t>3875.25</t>
    </r>
    <r>
      <rPr>
        <sz val="16"/>
        <rFont val="宋体"/>
        <charset val="134"/>
      </rPr>
      <t>平方米，含执勤楼</t>
    </r>
    <r>
      <rPr>
        <sz val="16"/>
        <rFont val="Times New Roman"/>
        <charset val="134"/>
      </rPr>
      <t>3691.25</t>
    </r>
    <r>
      <rPr>
        <sz val="16"/>
        <rFont val="宋体"/>
        <charset val="134"/>
      </rPr>
      <t>平方米</t>
    </r>
  </si>
  <si>
    <r>
      <rPr>
        <sz val="16"/>
        <rFont val="宋体"/>
        <charset val="134"/>
      </rPr>
      <t>何伟强</t>
    </r>
  </si>
  <si>
    <r>
      <rPr>
        <sz val="16"/>
        <rFont val="宋体"/>
        <charset val="134"/>
      </rPr>
      <t>沣西新城统一路消防站</t>
    </r>
  </si>
  <si>
    <r>
      <rPr>
        <sz val="16"/>
        <rFont val="宋体"/>
        <charset val="134"/>
      </rPr>
      <t>占地</t>
    </r>
    <r>
      <rPr>
        <sz val="16"/>
        <rFont val="Times New Roman"/>
        <charset val="134"/>
      </rPr>
      <t>8</t>
    </r>
    <r>
      <rPr>
        <sz val="16"/>
        <rFont val="宋体"/>
        <charset val="134"/>
      </rPr>
      <t>亩，总建筑面积</t>
    </r>
    <r>
      <rPr>
        <sz val="16"/>
        <rFont val="Times New Roman"/>
        <charset val="134"/>
      </rPr>
      <t>0.4</t>
    </r>
    <r>
      <rPr>
        <sz val="16"/>
        <rFont val="宋体"/>
        <charset val="134"/>
      </rPr>
      <t>万平方米，建设内容包括业务楼、训练塔、附属用房、绿化、道路、精装修、家具、家电等；建设规模为多层公共建筑，地上三层，地下局部一层。</t>
    </r>
  </si>
  <si>
    <r>
      <rPr>
        <sz val="16"/>
        <rFont val="宋体"/>
        <charset val="134"/>
      </rPr>
      <t>汉惠大道消防站</t>
    </r>
  </si>
  <si>
    <r>
      <rPr>
        <sz val="16"/>
        <rFont val="宋体"/>
        <charset val="134"/>
      </rPr>
      <t>占地</t>
    </r>
    <r>
      <rPr>
        <sz val="16"/>
        <rFont val="Times New Roman"/>
        <charset val="134"/>
      </rPr>
      <t>14</t>
    </r>
    <r>
      <rPr>
        <sz val="16"/>
        <rFont val="宋体"/>
        <charset val="134"/>
      </rPr>
      <t>亩，总建筑面积</t>
    </r>
    <r>
      <rPr>
        <sz val="16"/>
        <rFont val="Times New Roman"/>
        <charset val="134"/>
      </rPr>
      <t>0.5</t>
    </r>
    <r>
      <rPr>
        <sz val="16"/>
        <rFont val="宋体"/>
        <charset val="134"/>
      </rPr>
      <t>万平方米，其中包括技术业务用房、训练塔及室外训练场地。</t>
    </r>
  </si>
  <si>
    <r>
      <rPr>
        <sz val="16"/>
        <rFont val="宋体"/>
        <charset val="134"/>
      </rPr>
      <t>项目基础施工</t>
    </r>
  </si>
  <si>
    <t>开源证券总部</t>
  </si>
  <si>
    <t>其他</t>
  </si>
  <si>
    <t>成立证券、基金、期货、私募股权投资等全业务牌照证券公司总部的同时，新建开源证券北交所项目孵化基地、秦创原中小企业金融服务中心、开源证券股权投资业务平台及投资者教育基地等。</t>
  </si>
  <si>
    <t>完成土地出让</t>
  </si>
  <si>
    <t>院士湾科创博览园(院士湾科创公园)</t>
  </si>
  <si>
    <r>
      <rPr>
        <sz val="16"/>
        <rFont val="宋体"/>
        <charset val="134"/>
      </rPr>
      <t>建筑面积</t>
    </r>
    <r>
      <rPr>
        <sz val="16"/>
        <rFont val="Times New Roman"/>
        <charset val="134"/>
      </rPr>
      <t>34.7</t>
    </r>
    <r>
      <rPr>
        <sz val="16"/>
        <rFont val="宋体"/>
        <charset val="134"/>
      </rPr>
      <t>万平方米，主要建设内容包括景观绿化工程、给排水工程、电气工程、土方工程、建筑工程、地下空间及机械车库等附属工程。</t>
    </r>
  </si>
  <si>
    <t>西咸乡村振兴示范园</t>
  </si>
  <si>
    <r>
      <rPr>
        <sz val="16"/>
        <rFont val="宋体"/>
        <charset val="134"/>
      </rPr>
      <t>占地</t>
    </r>
    <r>
      <rPr>
        <sz val="16"/>
        <rFont val="Times New Roman"/>
        <charset val="134"/>
      </rPr>
      <t>2500</t>
    </r>
    <r>
      <rPr>
        <sz val="16"/>
        <rFont val="宋体"/>
        <charset val="134"/>
      </rPr>
      <t>亩，一期进行区域土地综合整治，开展农用地、建设用地指标整理工作，二期在土地综合整治的基础上，二三产业融合发展，打造集高标准生态农田、科研创新平台、生态景观、休闲文旅为一体的都市现代农业示范项目。</t>
    </r>
  </si>
  <si>
    <t>前期策划，手续办理</t>
  </si>
  <si>
    <t>乡村振兴</t>
  </si>
  <si>
    <t>张福武</t>
  </si>
  <si>
    <t>泾河新城高庄镇新庄村乡村振兴及产业发展项目</t>
  </si>
  <si>
    <r>
      <rPr>
        <sz val="16"/>
        <rFont val="宋体"/>
        <charset val="134"/>
      </rPr>
      <t>占地</t>
    </r>
    <r>
      <rPr>
        <sz val="16"/>
        <rFont val="Times New Roman"/>
        <charset val="134"/>
      </rPr>
      <t>1900</t>
    </r>
    <r>
      <rPr>
        <sz val="16"/>
        <rFont val="宋体"/>
        <charset val="134"/>
      </rPr>
      <t>亩，目前尚未拿地。项目以打造生态循环农业、都市理想村为目标，重点围绕生态康养、休闲、研学等业态，策划了乡建展示中心、数字化都市现代农业、乡村配套、幸福庄园、乡愁乐园、求知田园等项目。</t>
    </r>
  </si>
  <si>
    <t>泾河文化</t>
  </si>
  <si>
    <t>西咸新区康养服务中心</t>
  </si>
  <si>
    <r>
      <rPr>
        <sz val="16"/>
        <rFont val="宋体"/>
        <charset val="134"/>
      </rPr>
      <t>总建筑面积</t>
    </r>
    <r>
      <rPr>
        <sz val="16"/>
        <rFont val="Times New Roman"/>
        <charset val="134"/>
      </rPr>
      <t>2.5</t>
    </r>
    <r>
      <rPr>
        <sz val="16"/>
        <rFont val="宋体"/>
        <charset val="134"/>
      </rPr>
      <t>万平方米。拟建一所区级示范性养老院，面向社会提供基础性、普惠性、兜底性及其他多样化养老服务。主要建设内容包括老年人生活用房、文娱休闲用房、康复与理疗用房、行政办公用房、辅助用房、相关设施设备及其他配套设施等。</t>
    </r>
  </si>
  <si>
    <t>泾河地产</t>
  </si>
  <si>
    <t>瀛洲台文化展示区</t>
  </si>
  <si>
    <r>
      <rPr>
        <sz val="16"/>
        <rFont val="宋体"/>
        <charset val="134"/>
      </rPr>
      <t>占地</t>
    </r>
    <r>
      <rPr>
        <sz val="16"/>
        <rFont val="Times New Roman"/>
        <charset val="134"/>
      </rPr>
      <t>34</t>
    </r>
    <r>
      <rPr>
        <sz val="16"/>
        <rFont val="宋体"/>
        <charset val="134"/>
      </rPr>
      <t>亩，总建筑面积</t>
    </r>
    <r>
      <rPr>
        <sz val="16"/>
        <rFont val="Times New Roman"/>
        <charset val="134"/>
      </rPr>
      <t>3.2</t>
    </r>
    <r>
      <rPr>
        <sz val="16"/>
        <rFont val="宋体"/>
        <charset val="134"/>
      </rPr>
      <t>万平方米。</t>
    </r>
  </si>
  <si>
    <t>顺陵博物馆</t>
  </si>
  <si>
    <r>
      <rPr>
        <sz val="16"/>
        <rFont val="宋体"/>
        <charset val="134"/>
      </rPr>
      <t>总建筑面积</t>
    </r>
    <r>
      <rPr>
        <sz val="16"/>
        <rFont val="Times New Roman"/>
        <charset val="134"/>
      </rPr>
      <t>2</t>
    </r>
    <r>
      <rPr>
        <sz val="16"/>
        <rFont val="宋体"/>
        <charset val="134"/>
      </rPr>
      <t>万平方米，以文物收藏、展览展示、珍藏研究、教育传播、文创设计、动态影像为重要功能，在反映博物馆建筑文化内涵与气息的同时体现在地文化。</t>
    </r>
  </si>
  <si>
    <t>1.文物报批2.施工图设计，规划建设相关手续</t>
  </si>
  <si>
    <t>文物管理中心</t>
  </si>
  <si>
    <t>罗旖旎</t>
  </si>
  <si>
    <t>文化艺术中心（绿地和天桥）</t>
  </si>
  <si>
    <t>以泾河大道为界，分为南北两个部分。主要功能包含：跨泾河大道人行天桥、景观公园等。</t>
  </si>
  <si>
    <t>北杜铁塔周边环境景观提升（一期）</t>
  </si>
  <si>
    <r>
      <rPr>
        <sz val="16"/>
        <rFont val="宋体"/>
        <charset val="134"/>
      </rPr>
      <t>景观设计范围</t>
    </r>
    <r>
      <rPr>
        <sz val="16"/>
        <rFont val="Times New Roman"/>
        <charset val="134"/>
      </rPr>
      <t>99</t>
    </r>
    <r>
      <rPr>
        <sz val="16"/>
        <rFont val="宋体"/>
        <charset val="134"/>
      </rPr>
      <t>亩，本次实施范围</t>
    </r>
    <r>
      <rPr>
        <sz val="16"/>
        <rFont val="Times New Roman"/>
        <charset val="134"/>
      </rPr>
      <t>45</t>
    </r>
    <r>
      <rPr>
        <sz val="16"/>
        <rFont val="宋体"/>
        <charset val="134"/>
      </rPr>
      <t>亩。从实际出发，以长期完整保护遗址为前提，以绿化、美化、有效展示为基础，将遗址保护、文化展示、游憩体验三大功能相融合的基础上打造具有良好体验感的历史文化街区。</t>
    </r>
  </si>
  <si>
    <t>空港集团</t>
  </si>
  <si>
    <t>国家安全发展示范城市创建消防能力提升（空港新城顺陵消防站）</t>
  </si>
  <si>
    <r>
      <rPr>
        <sz val="16"/>
        <rFont val="宋体"/>
        <charset val="134"/>
      </rPr>
      <t>占地10亩，建筑面积约</t>
    </r>
    <r>
      <rPr>
        <sz val="16"/>
        <rFont val="Times New Roman"/>
        <charset val="134"/>
      </rPr>
      <t>0.4</t>
    </r>
    <r>
      <rPr>
        <sz val="16"/>
        <rFont val="宋体"/>
        <charset val="134"/>
      </rPr>
      <t>万平方米。</t>
    </r>
  </si>
  <si>
    <t>消防队</t>
  </si>
  <si>
    <t>何伟强</t>
  </si>
  <si>
    <t>西咸新区2023年重点建设项目</t>
  </si>
  <si>
    <t>序号</t>
  </si>
  <si>
    <t>项目名称</t>
  </si>
  <si>
    <r>
      <t>行业</t>
    </r>
    <r>
      <rPr>
        <b/>
        <sz val="14"/>
        <rFont val="Times New Roman"/>
        <charset val="0"/>
      </rPr>
      <t xml:space="preserve">
</t>
    </r>
    <r>
      <rPr>
        <b/>
        <sz val="14"/>
        <rFont val="宋体"/>
        <charset val="0"/>
      </rPr>
      <t>类别</t>
    </r>
  </si>
  <si>
    <r>
      <t>建设</t>
    </r>
    <r>
      <rPr>
        <b/>
        <sz val="14"/>
        <rFont val="Times New Roman"/>
        <charset val="0"/>
      </rPr>
      <t xml:space="preserve">
</t>
    </r>
    <r>
      <rPr>
        <b/>
        <sz val="14"/>
        <rFont val="宋体"/>
        <charset val="0"/>
      </rPr>
      <t>性质</t>
    </r>
  </si>
  <si>
    <t>责任单位</t>
  </si>
  <si>
    <t>隆基绿能光伏产业园项目</t>
  </si>
  <si>
    <t>陕煤研究院泾河新城新能源产业基地项目（一期）</t>
  </si>
  <si>
    <t>西咸新区秦汉新城兰池工业产能基地</t>
  </si>
  <si>
    <t>空港融合发展产业园</t>
  </si>
  <si>
    <t>新建</t>
  </si>
  <si>
    <t>环球印务扩产暨绿色包装智能制造工业园</t>
  </si>
  <si>
    <t>中南高科产业园·秦汉智康云谷基地</t>
  </si>
  <si>
    <t>中星量子科技产业园项目</t>
  </si>
  <si>
    <t>空港普汇中金科创园</t>
  </si>
  <si>
    <t>南玻西北生产基地项目</t>
  </si>
  <si>
    <r>
      <t>100</t>
    </r>
    <r>
      <rPr>
        <sz val="14"/>
        <rFont val="宋体"/>
        <charset val="134"/>
      </rPr>
      <t>万套汽车玻璃及功能玻璃加工项目</t>
    </r>
  </si>
  <si>
    <t>诚域健康科技产业园</t>
  </si>
  <si>
    <r>
      <t>秦创原·秦川集团高档工业母机创新基地项目</t>
    </r>
    <r>
      <rPr>
        <sz val="14"/>
        <rFont val="Times New Roman"/>
        <charset val="134"/>
      </rPr>
      <t>(</t>
    </r>
    <r>
      <rPr>
        <sz val="14"/>
        <rFont val="宋体"/>
        <charset val="134"/>
      </rPr>
      <t>一期</t>
    </r>
    <r>
      <rPr>
        <sz val="14"/>
        <rFont val="Times New Roman"/>
        <charset val="134"/>
      </rPr>
      <t>)</t>
    </r>
  </si>
  <si>
    <t>大医科技城</t>
  </si>
  <si>
    <t>西玛小型电机生产基地</t>
  </si>
  <si>
    <r>
      <t>1980</t>
    </r>
    <r>
      <rPr>
        <sz val="14"/>
        <rFont val="宋体"/>
        <charset val="134"/>
      </rPr>
      <t>泾造中心（二期）</t>
    </r>
  </si>
  <si>
    <t>无轨运输设备生产基地项目</t>
  </si>
  <si>
    <t>乐士源特种小动力电池及储能电池项目（一期）</t>
  </si>
  <si>
    <t>国仪测控智能装备产业园</t>
  </si>
  <si>
    <t>中国西部先进核能技术研究院项目</t>
  </si>
  <si>
    <t>陕西物流每一天供应链管理有限公司工业园项目</t>
  </si>
  <si>
    <t>益康龄健康谷项目</t>
  </si>
  <si>
    <t>智能电网自动化设备研发制造基地</t>
  </si>
  <si>
    <t>空港朋邦工业园</t>
  </si>
  <si>
    <t>富士捷机动车智能检测装备生产基地</t>
  </si>
  <si>
    <r>
      <t>年产</t>
    </r>
    <r>
      <rPr>
        <sz val="14"/>
        <rFont val="Times New Roman"/>
        <charset val="134"/>
      </rPr>
      <t>15</t>
    </r>
    <r>
      <rPr>
        <sz val="14"/>
        <rFont val="宋体"/>
        <charset val="134"/>
      </rPr>
      <t>亿只复合软包装袋（膜）生产建设项目</t>
    </r>
  </si>
  <si>
    <t>新一代半导体光子计数成像模块产业化</t>
  </si>
  <si>
    <t>液流储能及配套设备生产</t>
  </si>
  <si>
    <t>特医科技园</t>
  </si>
  <si>
    <t>航空零部件研发生产基地</t>
  </si>
  <si>
    <t>新型建筑面板研发生产基地（厂房新增部分）</t>
  </si>
  <si>
    <t>泾河新城德元机械加工项目</t>
  </si>
  <si>
    <t>西安标准热处理有限责任公司整体搬迁技改建设项目</t>
  </si>
  <si>
    <t>隆基中央研究院总部项目</t>
  </si>
  <si>
    <t>秦创原秦汉大健康产业园西区一期</t>
  </si>
  <si>
    <t>隆基绿能光伏产业园机电工程扩能项目</t>
  </si>
  <si>
    <t>秦创原（泾河）智造创新产业园（二期）</t>
  </si>
  <si>
    <t>西部超导泾河新城研发生产基地项目</t>
  </si>
  <si>
    <t>秦创原陕药生物制品（疫苗）项目</t>
  </si>
  <si>
    <t>建筑支护设备生产基地及总部结算中心项目</t>
  </si>
  <si>
    <r>
      <t>数字绿洲产业园</t>
    </r>
    <r>
      <rPr>
        <sz val="14"/>
        <rFont val="Times New Roman"/>
        <charset val="134"/>
      </rPr>
      <t>1</t>
    </r>
    <r>
      <rPr>
        <sz val="14"/>
        <rFont val="宋体"/>
        <charset val="134"/>
      </rPr>
      <t>期</t>
    </r>
  </si>
  <si>
    <r>
      <t>临空智慧云港（一期）</t>
    </r>
    <r>
      <rPr>
        <sz val="14"/>
        <rFont val="Times New Roman"/>
        <charset val="134"/>
      </rPr>
      <t>B</t>
    </r>
    <r>
      <rPr>
        <sz val="14"/>
        <rFont val="宋体"/>
        <charset val="134"/>
      </rPr>
      <t>区</t>
    </r>
  </si>
  <si>
    <t>信泰航空产业中心</t>
  </si>
  <si>
    <t>芯片进出口加工项目</t>
  </si>
  <si>
    <t>秦创原·亿沣创智科技谷项目</t>
  </si>
  <si>
    <t>隆基绿能光伏产业园仓储项目</t>
  </si>
  <si>
    <t>沣东先进制造专精特新产业园</t>
  </si>
  <si>
    <t>秦创原秦汉大健康产业园东区一期</t>
  </si>
  <si>
    <t>三航军工特装科创产业园项目</t>
  </si>
  <si>
    <t>宝昱装备及新材料产业基地项目</t>
  </si>
  <si>
    <t>陕西临空保税电子信息产业孵化基地</t>
  </si>
  <si>
    <t>鼎奇精密制造项目</t>
  </si>
  <si>
    <t>新航科训航空维修培训及教具智能装配生产基地项目</t>
  </si>
  <si>
    <t>昆明池纯净水厂</t>
  </si>
  <si>
    <t>隆基绿能光伏产业园分布式光伏发电项目</t>
  </si>
  <si>
    <t>鸿宇光电生产线建设项目</t>
  </si>
  <si>
    <t>泛半导体精密仪器核心部件生产基地项目</t>
  </si>
  <si>
    <t>烟气余热回收利用项目</t>
  </si>
  <si>
    <t>秦创原·腾云国际产投中心项目</t>
  </si>
  <si>
    <t>气象环境整装（军民融合）产业园 项目</t>
  </si>
  <si>
    <r>
      <t>中国丝路科创谷起步区项目（</t>
    </r>
    <r>
      <rPr>
        <sz val="14"/>
        <rFont val="Times New Roman"/>
        <charset val="134"/>
      </rPr>
      <t>1</t>
    </r>
    <r>
      <rPr>
        <sz val="14"/>
        <rFont val="宋体"/>
        <charset val="134"/>
      </rPr>
      <t>、</t>
    </r>
    <r>
      <rPr>
        <sz val="14"/>
        <rFont val="Times New Roman"/>
        <charset val="134"/>
      </rPr>
      <t>3</t>
    </r>
    <r>
      <rPr>
        <sz val="14"/>
        <rFont val="宋体"/>
        <charset val="134"/>
      </rPr>
      <t>、</t>
    </r>
    <r>
      <rPr>
        <sz val="14"/>
        <rFont val="Times New Roman"/>
        <charset val="134"/>
      </rPr>
      <t>7</t>
    </r>
    <r>
      <rPr>
        <sz val="14"/>
        <rFont val="宋体"/>
        <charset val="134"/>
      </rPr>
      <t>、</t>
    </r>
    <r>
      <rPr>
        <sz val="14"/>
        <rFont val="Times New Roman"/>
        <charset val="134"/>
      </rPr>
      <t>8</t>
    </r>
    <r>
      <rPr>
        <sz val="14"/>
        <rFont val="宋体"/>
        <charset val="134"/>
      </rPr>
      <t>单元）</t>
    </r>
  </si>
  <si>
    <t>丝路国际水务科创园</t>
  </si>
  <si>
    <t>沣东国际智能科创园</t>
  </si>
  <si>
    <t>自贸蓝湾一区产业园</t>
  </si>
  <si>
    <t>秦创原创新生态城（一期）</t>
  </si>
  <si>
    <t>曹家滩创新中心项目</t>
  </si>
  <si>
    <t>陕西数字医药产业园</t>
  </si>
  <si>
    <t>光电子学研究与创新中心项目</t>
  </si>
  <si>
    <t>西安环普沣东创新城项目（一期）</t>
  </si>
  <si>
    <t>沣翼现代智造园项目</t>
  </si>
  <si>
    <t>鲲鹏智造园项目</t>
  </si>
  <si>
    <t>临空智慧云港（二期）</t>
  </si>
  <si>
    <t>中国联通西安数据中心二期项目</t>
  </si>
  <si>
    <t>中国电信陕西公司云计算（陕西）基地二期项目</t>
  </si>
  <si>
    <t>创新港学镇中心二期项目</t>
  </si>
  <si>
    <t>沣云智造园一期项目一标段</t>
  </si>
  <si>
    <t>斯莱克西安研发中心及产业孵化基地</t>
  </si>
  <si>
    <t>西咸空港光电子产品产研基地</t>
  </si>
  <si>
    <t>凝远新材料生产线扩建项目</t>
  </si>
  <si>
    <t>西安交通大学智慧输变电站装备多工况模拟实验平台项目</t>
  </si>
  <si>
    <t>陕西省人类细胞资源库及陕西区域细胞制备中心</t>
  </si>
  <si>
    <t>航天科工西北科技创新产业园二期</t>
  </si>
  <si>
    <r>
      <t>中国丝路科创谷起步区项目（</t>
    </r>
    <r>
      <rPr>
        <sz val="14"/>
        <rFont val="Times New Roman"/>
        <charset val="134"/>
      </rPr>
      <t>2</t>
    </r>
    <r>
      <rPr>
        <sz val="14"/>
        <rFont val="宋体"/>
        <charset val="134"/>
      </rPr>
      <t>、</t>
    </r>
    <r>
      <rPr>
        <sz val="14"/>
        <rFont val="Times New Roman"/>
        <charset val="134"/>
      </rPr>
      <t>4</t>
    </r>
    <r>
      <rPr>
        <sz val="14"/>
        <rFont val="宋体"/>
        <charset val="134"/>
      </rPr>
      <t>、</t>
    </r>
    <r>
      <rPr>
        <sz val="14"/>
        <rFont val="Times New Roman"/>
        <charset val="134"/>
      </rPr>
      <t>5</t>
    </r>
    <r>
      <rPr>
        <sz val="14"/>
        <rFont val="宋体"/>
        <charset val="134"/>
      </rPr>
      <t>、</t>
    </r>
    <r>
      <rPr>
        <sz val="14"/>
        <rFont val="Times New Roman"/>
        <charset val="134"/>
      </rPr>
      <t>9</t>
    </r>
    <r>
      <rPr>
        <sz val="14"/>
        <rFont val="宋体"/>
        <charset val="134"/>
      </rPr>
      <t>单元）</t>
    </r>
  </si>
  <si>
    <t>数字创意谷二期（数字产业园二期）</t>
  </si>
  <si>
    <t>数字产业园</t>
  </si>
  <si>
    <t>两链融合数创促进中心</t>
  </si>
  <si>
    <t>自控所智能传感产业园</t>
  </si>
  <si>
    <t>西部科创广场</t>
  </si>
  <si>
    <t>安康飞地孵化器</t>
  </si>
  <si>
    <t>智能化柔性卫星制造工厂项目</t>
  </si>
  <si>
    <r>
      <t>58</t>
    </r>
    <r>
      <rPr>
        <sz val="14"/>
        <rFont val="宋体"/>
        <charset val="134"/>
      </rPr>
      <t>新经济丝路运营总部项目</t>
    </r>
  </si>
  <si>
    <t>秦汉新城生物医药加速器科技研发公共服务平台</t>
  </si>
  <si>
    <t>飞行器动力系统及关键材料项目</t>
  </si>
  <si>
    <t>镭神半导体检测封装设备研发生产基地</t>
  </si>
  <si>
    <r>
      <t>香港子夜电子</t>
    </r>
    <r>
      <rPr>
        <sz val="14"/>
        <rFont val="Times New Roman"/>
        <charset val="134"/>
      </rPr>
      <t>SMT</t>
    </r>
    <r>
      <rPr>
        <sz val="14"/>
        <rFont val="宋体"/>
        <charset val="134"/>
      </rPr>
      <t>高精度贴片保税加工项目</t>
    </r>
  </si>
  <si>
    <t>真核医疗（智能刀）项目</t>
  </si>
  <si>
    <r>
      <t>年产</t>
    </r>
    <r>
      <rPr>
        <sz val="14"/>
        <rFont val="Times New Roman"/>
        <charset val="134"/>
      </rPr>
      <t>10</t>
    </r>
    <r>
      <rPr>
        <sz val="14"/>
        <rFont val="宋体"/>
        <charset val="134"/>
      </rPr>
      <t>万套高性能新能源商用车电驱动系统化产业化建设项目（技改）</t>
    </r>
  </si>
  <si>
    <t>巨浪精密数控机床项目</t>
  </si>
  <si>
    <r>
      <t>年产</t>
    </r>
    <r>
      <rPr>
        <sz val="14"/>
        <rFont val="Times New Roman"/>
        <charset val="134"/>
      </rPr>
      <t>4</t>
    </r>
    <r>
      <rPr>
        <sz val="14"/>
        <rFont val="宋体"/>
        <charset val="134"/>
      </rPr>
      <t>万套一体化故障隔离装置生产线建设项目</t>
    </r>
  </si>
  <si>
    <t>陕西好利来二期项目</t>
  </si>
  <si>
    <t>恒瑞丰电气生产线升级扩充项目</t>
  </si>
  <si>
    <r>
      <t>西安惠宁纸业有限公司年产</t>
    </r>
    <r>
      <rPr>
        <sz val="14"/>
        <rFont val="Times New Roman"/>
        <charset val="134"/>
      </rPr>
      <t>30</t>
    </r>
    <r>
      <rPr>
        <sz val="14"/>
        <rFont val="宋体"/>
        <charset val="134"/>
      </rPr>
      <t>万吨包装纸板生产项目</t>
    </r>
  </si>
  <si>
    <t>铸铝件壳体加工智能化设备改造项目</t>
  </si>
  <si>
    <t>中国国际丝路中心大厦</t>
  </si>
  <si>
    <t>泾河·创智中心</t>
  </si>
  <si>
    <t>华福国际</t>
  </si>
  <si>
    <t>西安空港企业总部商务中心项目</t>
  </si>
  <si>
    <t>天众中心</t>
  </si>
  <si>
    <t>沣东智谷（二期）</t>
  </si>
  <si>
    <t>中润总部办公中心项目（原中业嘉豪总部项目）</t>
  </si>
  <si>
    <t>云翼飞行训练中心项目</t>
  </si>
  <si>
    <t>空港新城东航总部保障基地</t>
  </si>
  <si>
    <t>云冠时代广场</t>
  </si>
  <si>
    <t>陕西省长安航旅酒店集群项目</t>
  </si>
  <si>
    <r>
      <t>绿地能源国际金融中心项目</t>
    </r>
    <r>
      <rPr>
        <sz val="14"/>
        <rFont val="Times New Roman"/>
        <charset val="134"/>
      </rPr>
      <t>B</t>
    </r>
    <r>
      <rPr>
        <sz val="14"/>
        <rFont val="宋体"/>
        <charset val="134"/>
      </rPr>
      <t>地块</t>
    </r>
  </si>
  <si>
    <t>泾河智谷（一期）</t>
  </si>
  <si>
    <t>绿地智创金融谷项目（商办地块）</t>
  </si>
  <si>
    <t>陕建丝路创发中心企业总部</t>
  </si>
  <si>
    <t>绿地大观商业综合体</t>
  </si>
  <si>
    <t>沣东新天地</t>
  </si>
  <si>
    <t>创想中心（地块一）</t>
  </si>
  <si>
    <t>普汇中金生命科学国际合作中心</t>
  </si>
  <si>
    <r>
      <t>绿地能源国际金融中心项目</t>
    </r>
    <r>
      <rPr>
        <sz val="14"/>
        <rFont val="Times New Roman"/>
        <charset val="134"/>
      </rPr>
      <t>D</t>
    </r>
    <r>
      <rPr>
        <sz val="14"/>
        <rFont val="宋体"/>
        <charset val="134"/>
      </rPr>
      <t>地块</t>
    </r>
  </si>
  <si>
    <t>中天智汇港企业总部园</t>
  </si>
  <si>
    <t>万博商业综合中心项目</t>
  </si>
  <si>
    <t>万科星誉沣华广场</t>
  </si>
  <si>
    <t>奥卡云谷</t>
  </si>
  <si>
    <t>幸福航空总部基地中心</t>
  </si>
  <si>
    <r>
      <t>绿地智创金融谷项目</t>
    </r>
    <r>
      <rPr>
        <sz val="14"/>
        <rFont val="Times New Roman"/>
        <charset val="134"/>
      </rPr>
      <t>B</t>
    </r>
    <r>
      <rPr>
        <sz val="14"/>
        <rFont val="宋体"/>
        <charset val="134"/>
      </rPr>
      <t>地块</t>
    </r>
  </si>
  <si>
    <t>陕建三建总部基地项目</t>
  </si>
  <si>
    <t>西安空港企业总部基地项目</t>
  </si>
  <si>
    <t>泾河文化创意产业园集贤里</t>
  </si>
  <si>
    <t>浙商银行科研中心（西安）项目</t>
  </si>
  <si>
    <t>秦汉樾园（商业）</t>
  </si>
  <si>
    <r>
      <t>周陵星</t>
    </r>
    <r>
      <rPr>
        <sz val="14"/>
        <rFont val="Times New Roman"/>
        <charset val="134"/>
      </rPr>
      <t>park</t>
    </r>
  </si>
  <si>
    <t>自贸天阶</t>
  </si>
  <si>
    <t>中南菩悦东望天誉（新经济中心）</t>
  </si>
  <si>
    <t>西安中梁百悦荟商业广场</t>
  </si>
  <si>
    <t>西咸圣丰广场</t>
  </si>
  <si>
    <t>西藏航空西安运行基地</t>
  </si>
  <si>
    <t>文创小镇二期</t>
  </si>
  <si>
    <t>空港领创大厦</t>
  </si>
  <si>
    <t>创新港威兹德姆大酒店项目</t>
  </si>
  <si>
    <t>空港领航大厦二期</t>
  </si>
  <si>
    <t>空港领锋大厦</t>
  </si>
  <si>
    <t>泊湾中心</t>
  </si>
  <si>
    <t>中铁一局三公司总部基地项目</t>
  </si>
  <si>
    <t>自贸街区项目</t>
  </si>
  <si>
    <t>泰丰盛合总部基地项目</t>
  </si>
  <si>
    <t>世纪大道南侧综合开发</t>
  </si>
  <si>
    <t>泾河智谷（二期）</t>
  </si>
  <si>
    <r>
      <t>西咸自由贸易企业服务中心（</t>
    </r>
    <r>
      <rPr>
        <sz val="14"/>
        <rFont val="Times New Roman"/>
        <charset val="134"/>
      </rPr>
      <t>2#</t>
    </r>
    <r>
      <rPr>
        <sz val="14"/>
        <rFont val="宋体"/>
        <charset val="134"/>
      </rPr>
      <t>地块）二期</t>
    </r>
  </si>
  <si>
    <t>沣华熙郡商业中心</t>
  </si>
  <si>
    <t>西咸国际全封闭式恒温贸易中心</t>
  </si>
  <si>
    <t>沣东数字创新产业园</t>
  </si>
  <si>
    <t>湖城印象澜岸</t>
  </si>
  <si>
    <t>陕建建筑劳务产业园</t>
  </si>
  <si>
    <t>泊创广场</t>
  </si>
  <si>
    <t>泊跃人工智能产业园项目</t>
  </si>
  <si>
    <t>绿色生态双创中心</t>
  </si>
  <si>
    <t>泊域人才中心</t>
  </si>
  <si>
    <t>空港正和大厦</t>
  </si>
  <si>
    <t>陕西果业贸易集团有限公司临空跨境供应链中心</t>
  </si>
  <si>
    <t>物流、会展</t>
  </si>
  <si>
    <t>申通快递西北地区转运中心扩建工程</t>
  </si>
  <si>
    <t>空港国际冷链综合枢纽产融园</t>
  </si>
  <si>
    <t>陕西铁路物流集团西咸综合调度中心</t>
  </si>
  <si>
    <t>圆通航空智慧供应链中心</t>
  </si>
  <si>
    <t>西安恒大文化旅游城住宅项目</t>
  </si>
  <si>
    <t>泾河小镇（金辉城）</t>
  </si>
  <si>
    <t>西安湖滨府项目</t>
  </si>
  <si>
    <t>枫丹白露滨江翡翠城</t>
  </si>
  <si>
    <t>世贸铭城项目</t>
  </si>
  <si>
    <t>中交沣河映象小区项目</t>
  </si>
  <si>
    <t>中天未来玥</t>
  </si>
  <si>
    <t>三一云城</t>
  </si>
  <si>
    <t>紫薇馨樾府</t>
  </si>
  <si>
    <t>沣华九里</t>
  </si>
  <si>
    <t>绿城和庐项目</t>
  </si>
  <si>
    <t>天朗云熙</t>
  </si>
  <si>
    <r>
      <t>奥园</t>
    </r>
    <r>
      <rPr>
        <sz val="14"/>
        <rFont val="Times New Roman"/>
        <charset val="134"/>
      </rPr>
      <t>·</t>
    </r>
    <r>
      <rPr>
        <sz val="14"/>
        <rFont val="宋体"/>
        <charset val="134"/>
      </rPr>
      <t>璞樾湾住宅项目</t>
    </r>
  </si>
  <si>
    <t>秦汉新城格林二期</t>
  </si>
  <si>
    <r>
      <t>沣东城建</t>
    </r>
    <r>
      <rPr>
        <sz val="14"/>
        <rFont val="Times New Roman"/>
        <charset val="134"/>
      </rPr>
      <t>·</t>
    </r>
    <r>
      <rPr>
        <sz val="14"/>
        <rFont val="宋体"/>
        <charset val="134"/>
      </rPr>
      <t>沣岭住宅项目</t>
    </r>
  </si>
  <si>
    <t>世贸馨城项目</t>
  </si>
  <si>
    <t>招商雍澜湾小区</t>
  </si>
  <si>
    <t>白桦林悦湖</t>
  </si>
  <si>
    <t>国樾府（沣东智谷一期）</t>
  </si>
  <si>
    <t>万科未来时光小区</t>
  </si>
  <si>
    <t>西安泾河雅居乐花园</t>
  </si>
  <si>
    <t>云境源起小区项目</t>
  </si>
  <si>
    <r>
      <t>湖滨府</t>
    </r>
    <r>
      <rPr>
        <sz val="14"/>
        <rFont val="Times New Roman"/>
        <charset val="134"/>
      </rPr>
      <t>C</t>
    </r>
    <r>
      <rPr>
        <sz val="14"/>
        <rFont val="宋体"/>
        <charset val="134"/>
      </rPr>
      <t>区</t>
    </r>
  </si>
  <si>
    <t>佳莲学院里三四期</t>
  </si>
  <si>
    <t>白桦林漫步</t>
  </si>
  <si>
    <t>悦达玖玺台小区</t>
  </si>
  <si>
    <t>西咸崇文庄园</t>
  </si>
  <si>
    <t>泾河桂雨观澜</t>
  </si>
  <si>
    <t>中电建·洺悦府住宅项目</t>
  </si>
  <si>
    <t>西安星河湾三四期住宅项目</t>
  </si>
  <si>
    <t>中天峯悦住宅项目</t>
  </si>
  <si>
    <t>香榭汇丰住宅项目</t>
  </si>
  <si>
    <t>沣华熙郡小区</t>
  </si>
  <si>
    <t>滨江锦樾</t>
  </si>
  <si>
    <t>秦汉菀园</t>
  </si>
  <si>
    <t>理想欣港湾小区项目</t>
  </si>
  <si>
    <t>珑樾府（南区）</t>
  </si>
  <si>
    <r>
      <t>绿地智创金融谷项目</t>
    </r>
    <r>
      <rPr>
        <sz val="14"/>
        <rFont val="Times New Roman"/>
        <charset val="134"/>
      </rPr>
      <t>A</t>
    </r>
    <r>
      <rPr>
        <sz val="14"/>
        <rFont val="宋体"/>
        <charset val="134"/>
      </rPr>
      <t>地块</t>
    </r>
  </si>
  <si>
    <t>绿城桂语云镜住宅</t>
  </si>
  <si>
    <t>玖峯府（翰林艺境二期）</t>
  </si>
  <si>
    <t>星皓·锦樾西区（星晧锦樾三期）</t>
  </si>
  <si>
    <t>春晓园</t>
  </si>
  <si>
    <t>中铁铂樾住宅项目</t>
  </si>
  <si>
    <t>绿地铂瑞公馆住宅项目</t>
  </si>
  <si>
    <t>龙湖天璞街区</t>
  </si>
  <si>
    <t>西安中梁鎏金雲玺住宅项目</t>
  </si>
  <si>
    <t>万科理想城</t>
  </si>
  <si>
    <t>云和悦小区</t>
  </si>
  <si>
    <r>
      <t>泾河</t>
    </r>
    <r>
      <rPr>
        <sz val="14"/>
        <rFont val="Times New Roman"/>
        <charset val="134"/>
      </rPr>
      <t>·</t>
    </r>
    <r>
      <rPr>
        <sz val="14"/>
        <rFont val="宋体"/>
        <charset val="134"/>
      </rPr>
      <t>桂雨听澜</t>
    </r>
  </si>
  <si>
    <t>林凯·沣河湾（南区）住宅项目</t>
  </si>
  <si>
    <t>湖城印象熙岸</t>
  </si>
  <si>
    <r>
      <t>星皓</t>
    </r>
    <r>
      <rPr>
        <sz val="14"/>
        <rFont val="Times New Roman"/>
        <charset val="134"/>
      </rPr>
      <t>·</t>
    </r>
    <r>
      <rPr>
        <sz val="14"/>
        <rFont val="宋体"/>
        <charset val="134"/>
      </rPr>
      <t>和悦一期</t>
    </r>
  </si>
  <si>
    <t>学府郡</t>
  </si>
  <si>
    <t>景粼玖序小区项目</t>
  </si>
  <si>
    <t>中天珺玺二期住宅项目</t>
  </si>
  <si>
    <t>理想臻府项目</t>
  </si>
  <si>
    <t>崇文朗樾</t>
  </si>
  <si>
    <t>秦汉樾园（住宅）</t>
  </si>
  <si>
    <t>中国铁建创域城项目</t>
  </si>
  <si>
    <t>陕建沣渭壹号院</t>
  </si>
  <si>
    <t>空港紫郡云英（一期）</t>
  </si>
  <si>
    <t>沣西逸园（三期）项目</t>
  </si>
  <si>
    <r>
      <t>中国西部科技创新港高端人才生活基地（</t>
    </r>
    <r>
      <rPr>
        <sz val="14"/>
        <rFont val="Times New Roman"/>
        <charset val="134"/>
      </rPr>
      <t>F1-07</t>
    </r>
    <r>
      <rPr>
        <sz val="14"/>
        <rFont val="宋体"/>
        <charset val="134"/>
      </rPr>
      <t>地块）悦邻湾项目</t>
    </r>
  </si>
  <si>
    <t>中国铁建长河天骄府</t>
  </si>
  <si>
    <t>交控富力尚悦居</t>
  </si>
  <si>
    <r>
      <t>沣水云间</t>
    </r>
    <r>
      <rPr>
        <sz val="14"/>
        <rFont val="Times New Roman"/>
        <charset val="134"/>
      </rPr>
      <t>A</t>
    </r>
    <r>
      <rPr>
        <sz val="14"/>
        <rFont val="宋体"/>
        <charset val="134"/>
      </rPr>
      <t>区</t>
    </r>
  </si>
  <si>
    <t>颐养健康城（二期）</t>
  </si>
  <si>
    <t>云如逸小区</t>
  </si>
  <si>
    <t>理想沣樾湾小区（一期）项目</t>
  </si>
  <si>
    <t>星皓锦尚</t>
  </si>
  <si>
    <t>和平村商品住宅项目</t>
  </si>
  <si>
    <t>云语间小区</t>
  </si>
  <si>
    <t>陕西西咸综合调度中心配套住宅</t>
  </si>
  <si>
    <t>悦春风（住宅）</t>
  </si>
  <si>
    <t>谱尼测试集团西北总部及研发检测基地项目</t>
  </si>
  <si>
    <t>科技人才成果转化中心项目</t>
  </si>
  <si>
    <r>
      <t>“</t>
    </r>
    <r>
      <rPr>
        <sz val="14"/>
        <rFont val="宋体"/>
        <charset val="134"/>
      </rPr>
      <t>橙天地</t>
    </r>
    <r>
      <rPr>
        <sz val="14"/>
        <rFont val="Times New Roman"/>
        <charset val="134"/>
      </rPr>
      <t>”</t>
    </r>
    <r>
      <rPr>
        <sz val="14"/>
        <rFont val="宋体"/>
        <charset val="134"/>
      </rPr>
      <t>文化中心</t>
    </r>
  </si>
  <si>
    <t>陕西文学馆</t>
  </si>
  <si>
    <t>秦创原综合能源供应项目（一期）</t>
  </si>
  <si>
    <r>
      <t>沣渭</t>
    </r>
    <r>
      <rPr>
        <sz val="14"/>
        <rFont val="Times New Roman"/>
        <charset val="134"/>
      </rPr>
      <t>330kV</t>
    </r>
    <r>
      <rPr>
        <sz val="14"/>
        <rFont val="宋体"/>
        <charset val="134"/>
      </rPr>
      <t>输变电工程</t>
    </r>
  </si>
  <si>
    <t>国网西咸新区供电公司</t>
  </si>
  <si>
    <t>西咸新区能源金贸区凤栖路周边排水干管工程</t>
  </si>
  <si>
    <t>沣西新城综合能源供应项目（九期）</t>
  </si>
  <si>
    <t>沣西新城综合能源供应工程（七期）</t>
  </si>
  <si>
    <t>城市公用配套工程</t>
  </si>
  <si>
    <r>
      <t>斗门</t>
    </r>
    <r>
      <rPr>
        <sz val="14"/>
        <rFont val="Times New Roman"/>
        <charset val="134"/>
      </rPr>
      <t>110</t>
    </r>
    <r>
      <rPr>
        <sz val="14"/>
        <rFont val="宋体"/>
        <charset val="134"/>
      </rPr>
      <t>千伏输变电工程</t>
    </r>
  </si>
  <si>
    <r>
      <t>富裕</t>
    </r>
    <r>
      <rPr>
        <sz val="14"/>
        <rFont val="Times New Roman"/>
        <charset val="134"/>
      </rPr>
      <t>110</t>
    </r>
    <r>
      <rPr>
        <sz val="14"/>
        <rFont val="宋体"/>
        <charset val="134"/>
      </rPr>
      <t>千伏输变电工程</t>
    </r>
  </si>
  <si>
    <t>凤栖路污水泵站</t>
  </si>
  <si>
    <r>
      <t>汉高大道（怡魏街</t>
    </r>
    <r>
      <rPr>
        <sz val="14"/>
        <rFont val="Times New Roman"/>
        <charset val="134"/>
      </rPr>
      <t>—</t>
    </r>
    <r>
      <rPr>
        <sz val="14"/>
        <rFont val="宋体"/>
        <charset val="134"/>
      </rPr>
      <t>萧何路）雨水主干管工程</t>
    </r>
  </si>
  <si>
    <t>增量配电项目</t>
  </si>
  <si>
    <r>
      <t>秦汉</t>
    </r>
    <r>
      <rPr>
        <sz val="14"/>
        <rFont val="Times New Roman"/>
        <charset val="134"/>
      </rPr>
      <t>330</t>
    </r>
    <r>
      <rPr>
        <sz val="14"/>
        <rFont val="宋体"/>
        <charset val="134"/>
      </rPr>
      <t>千伏变电站</t>
    </r>
    <r>
      <rPr>
        <sz val="14"/>
        <rFont val="Times New Roman"/>
        <charset val="134"/>
      </rPr>
      <t>110</t>
    </r>
    <r>
      <rPr>
        <sz val="14"/>
        <rFont val="宋体"/>
        <charset val="134"/>
      </rPr>
      <t>千伏送出工程</t>
    </r>
    <r>
      <rPr>
        <sz val="14"/>
        <rFont val="Times New Roman"/>
        <charset val="134"/>
      </rPr>
      <t>2</t>
    </r>
    <r>
      <rPr>
        <sz val="14"/>
        <rFont val="宋体"/>
        <charset val="134"/>
      </rPr>
      <t>期</t>
    </r>
  </si>
  <si>
    <t>空港新城幸福里新型能源供给项目</t>
  </si>
  <si>
    <r>
      <t>云谷</t>
    </r>
    <r>
      <rPr>
        <sz val="14"/>
        <rFont val="Times New Roman"/>
        <charset val="134"/>
      </rPr>
      <t>/</t>
    </r>
    <r>
      <rPr>
        <sz val="14"/>
        <rFont val="宋体"/>
        <charset val="134"/>
      </rPr>
      <t>同仁</t>
    </r>
    <r>
      <rPr>
        <sz val="14"/>
        <rFont val="Times New Roman"/>
        <charset val="134"/>
      </rPr>
      <t>/</t>
    </r>
    <r>
      <rPr>
        <sz val="14"/>
        <rFont val="宋体"/>
        <charset val="134"/>
      </rPr>
      <t>北杜</t>
    </r>
    <r>
      <rPr>
        <sz val="14"/>
        <rFont val="Times New Roman"/>
        <charset val="134"/>
      </rPr>
      <t>-</t>
    </r>
    <r>
      <rPr>
        <sz val="14"/>
        <rFont val="宋体"/>
        <charset val="134"/>
      </rPr>
      <t>太平和包工程</t>
    </r>
  </si>
  <si>
    <t>能源四路雨水泵站</t>
  </si>
  <si>
    <r>
      <t>细柳</t>
    </r>
    <r>
      <rPr>
        <sz val="14"/>
        <rFont val="Times New Roman"/>
        <charset val="134"/>
      </rPr>
      <t>110</t>
    </r>
    <r>
      <rPr>
        <sz val="14"/>
        <rFont val="宋体"/>
        <charset val="134"/>
      </rPr>
      <t>千伏输变电工程</t>
    </r>
  </si>
  <si>
    <r>
      <t>朱家</t>
    </r>
    <r>
      <rPr>
        <sz val="14"/>
        <rFont val="Times New Roman"/>
        <charset val="134"/>
      </rPr>
      <t>110</t>
    </r>
    <r>
      <rPr>
        <sz val="14"/>
        <rFont val="宋体"/>
        <charset val="134"/>
      </rPr>
      <t>千伏输变电工程</t>
    </r>
  </si>
  <si>
    <r>
      <t>西安地铁</t>
    </r>
    <r>
      <rPr>
        <sz val="14"/>
        <rFont val="Times New Roman"/>
        <charset val="134"/>
      </rPr>
      <t>16</t>
    </r>
    <r>
      <rPr>
        <sz val="14"/>
        <rFont val="宋体"/>
        <charset val="134"/>
      </rPr>
      <t>号线一期</t>
    </r>
    <r>
      <rPr>
        <sz val="14"/>
        <rFont val="Times New Roman"/>
        <charset val="134"/>
      </rPr>
      <t xml:space="preserve">
</t>
    </r>
    <r>
      <rPr>
        <sz val="14"/>
        <rFont val="宋体"/>
        <charset val="134"/>
      </rPr>
      <t>工程</t>
    </r>
  </si>
  <si>
    <t>沣东新城路网及基础设施建设项目（一期）</t>
  </si>
  <si>
    <r>
      <t>西咸新区空港新城</t>
    </r>
    <r>
      <rPr>
        <sz val="14"/>
        <rFont val="Times New Roman"/>
        <charset val="134"/>
      </rPr>
      <t>T5</t>
    </r>
    <r>
      <rPr>
        <sz val="14"/>
        <rFont val="宋体"/>
        <charset val="134"/>
      </rPr>
      <t>站前商务区市政基础设施项目</t>
    </r>
  </si>
  <si>
    <r>
      <t>地铁</t>
    </r>
    <r>
      <rPr>
        <sz val="14"/>
        <rFont val="Times New Roman"/>
        <charset val="134"/>
      </rPr>
      <t>16</t>
    </r>
    <r>
      <rPr>
        <sz val="14"/>
        <rFont val="宋体"/>
        <charset val="134"/>
      </rPr>
      <t>号线一期工程沙河滩车辆基地盖板工程</t>
    </r>
  </si>
  <si>
    <t>泾河新城市政道路项目（打包）</t>
  </si>
  <si>
    <t>沣西新城丝路科创谷园区路网工程一期项目</t>
  </si>
  <si>
    <t>西咸新区世纪大道西段市政道路提升改造工程</t>
  </si>
  <si>
    <r>
      <t>沣泾大道</t>
    </r>
    <r>
      <rPr>
        <sz val="14"/>
        <rFont val="Times New Roman"/>
        <charset val="134"/>
      </rPr>
      <t>-</t>
    </r>
    <r>
      <rPr>
        <sz val="14"/>
        <rFont val="宋体"/>
        <charset val="134"/>
      </rPr>
      <t>机场专用高速枢纽工程</t>
    </r>
  </si>
  <si>
    <t>西安咸阳国际机场轨道预留工程</t>
  </si>
  <si>
    <t>核心区支路网</t>
  </si>
  <si>
    <t>阿房一路（尚雅路）</t>
  </si>
  <si>
    <t>西咸文教园南区路网</t>
  </si>
  <si>
    <t>起步区二期南北绿廊及地下空间项目</t>
  </si>
  <si>
    <t>西咸新区世纪大道东段市政道路提升改造工程</t>
  </si>
  <si>
    <t>西安咸阳国际机场三期扩建雨水外排工程</t>
  </si>
  <si>
    <r>
      <t>西咸新区智轨示范线</t>
    </r>
    <r>
      <rPr>
        <sz val="14"/>
        <rFont val="Times New Roman"/>
        <charset val="134"/>
      </rPr>
      <t>1</t>
    </r>
    <r>
      <rPr>
        <sz val="14"/>
        <rFont val="宋体"/>
        <charset val="134"/>
      </rPr>
      <t>号线工程（斗门</t>
    </r>
    <r>
      <rPr>
        <sz val="14"/>
        <rFont val="Times New Roman"/>
        <charset val="134"/>
      </rPr>
      <t>-</t>
    </r>
    <r>
      <rPr>
        <sz val="14"/>
        <rFont val="宋体"/>
        <charset val="134"/>
      </rPr>
      <t>欢乐谷）</t>
    </r>
  </si>
  <si>
    <t>起步区二期路网一期（丰登路）</t>
  </si>
  <si>
    <t>起步区二期路网一期市政工程（丰宁路）</t>
  </si>
  <si>
    <t>渭河科创带正阳起步区市政工程</t>
  </si>
  <si>
    <t>沣润桥项目</t>
  </si>
  <si>
    <t>起步区二期路网一期市政工程（金融东路）</t>
  </si>
  <si>
    <r>
      <t>金融三路（丰安路</t>
    </r>
    <r>
      <rPr>
        <sz val="14"/>
        <rFont val="Times New Roman"/>
        <charset val="134"/>
      </rPr>
      <t>-</t>
    </r>
    <r>
      <rPr>
        <sz val="14"/>
        <rFont val="宋体"/>
        <charset val="134"/>
      </rPr>
      <t>丰产路）</t>
    </r>
  </si>
  <si>
    <t>金融三路（丰产路～能源北路）</t>
  </si>
  <si>
    <t>秦创原片区路网项目（大王、马王片区配套路网）</t>
  </si>
  <si>
    <r>
      <t>汉高大道（萧何路</t>
    </r>
    <r>
      <rPr>
        <sz val="14"/>
        <rFont val="Times New Roman"/>
        <charset val="134"/>
      </rPr>
      <t>-</t>
    </r>
    <r>
      <rPr>
        <sz val="14"/>
        <rFont val="宋体"/>
        <charset val="134"/>
      </rPr>
      <t>望夷路）市政工程</t>
    </r>
  </si>
  <si>
    <t>能源北路</t>
  </si>
  <si>
    <t>原点新城雨污分流工程</t>
  </si>
  <si>
    <t>丰安路（贸易路至沣泾大道）</t>
  </si>
  <si>
    <t>迁改及维护工程</t>
  </si>
  <si>
    <t>丰产路（贸易路至沣泾大道）</t>
  </si>
  <si>
    <t>起步区二期路网二期市政工程（贸易路）</t>
  </si>
  <si>
    <r>
      <t>西咸新区绕城高速辅道工程东辅道（石化大道</t>
    </r>
    <r>
      <rPr>
        <sz val="14"/>
        <rFont val="Times New Roman"/>
        <charset val="134"/>
      </rPr>
      <t>-</t>
    </r>
    <r>
      <rPr>
        <sz val="14"/>
        <rFont val="宋体"/>
        <charset val="134"/>
      </rPr>
      <t>丰产路）道路恢复及周边环境整治工程</t>
    </r>
  </si>
  <si>
    <t>能源金贸区人行天桥</t>
  </si>
  <si>
    <t>西咸新区能源金贸区沣东路学校周边路网市政工程</t>
  </si>
  <si>
    <t>文教园片区南区城市公园（中央大街段）</t>
  </si>
  <si>
    <t>起步区二期路网（丝绸路、金融西路）</t>
  </si>
  <si>
    <t>能源四路（东段）</t>
  </si>
  <si>
    <r>
      <t>丰登路</t>
    </r>
    <r>
      <rPr>
        <sz val="14"/>
        <rFont val="Times New Roman"/>
        <charset val="134"/>
      </rPr>
      <t>(</t>
    </r>
    <r>
      <rPr>
        <sz val="14"/>
        <rFont val="宋体"/>
        <charset val="134"/>
      </rPr>
      <t>贸易路～河堤路</t>
    </r>
    <r>
      <rPr>
        <sz val="14"/>
        <rFont val="Times New Roman"/>
        <charset val="134"/>
      </rPr>
      <t>)</t>
    </r>
  </si>
  <si>
    <t>金融一路（能源四路～能源北路）</t>
  </si>
  <si>
    <r>
      <t>西咸新区</t>
    </r>
    <r>
      <rPr>
        <sz val="14"/>
        <rFont val="Times New Roman"/>
        <charset val="134"/>
      </rPr>
      <t>FX-31</t>
    </r>
    <r>
      <rPr>
        <sz val="14"/>
        <rFont val="宋体"/>
        <charset val="134"/>
      </rPr>
      <t>公交首末站建设项目</t>
    </r>
  </si>
  <si>
    <r>
      <t>沣东新城路网及基础设施建设项目</t>
    </r>
    <r>
      <rPr>
        <sz val="14"/>
        <rFont val="Times New Roman"/>
        <charset val="134"/>
      </rPr>
      <t>(</t>
    </r>
    <r>
      <rPr>
        <sz val="14"/>
        <rFont val="宋体"/>
        <charset val="134"/>
      </rPr>
      <t>二期）</t>
    </r>
  </si>
  <si>
    <t>沣东新城新轴线绿廊及地下空间建设项目</t>
  </si>
  <si>
    <r>
      <t>金融三路（丰安路</t>
    </r>
    <r>
      <rPr>
        <sz val="14"/>
        <rFont val="Times New Roman"/>
        <charset val="134"/>
      </rPr>
      <t>-</t>
    </r>
    <r>
      <rPr>
        <sz val="14"/>
        <rFont val="宋体"/>
        <charset val="134"/>
      </rPr>
      <t>世纪大道段）</t>
    </r>
  </si>
  <si>
    <t>陇海铁路北侧路</t>
  </si>
  <si>
    <r>
      <t>秦汉新城兰尚路（正阳大道</t>
    </r>
    <r>
      <rPr>
        <sz val="14"/>
        <rFont val="Times New Roman"/>
        <charset val="134"/>
      </rPr>
      <t>—</t>
    </r>
    <r>
      <rPr>
        <sz val="14"/>
        <rFont val="宋体"/>
        <charset val="134"/>
      </rPr>
      <t>兰池二路）市政工程</t>
    </r>
  </si>
  <si>
    <r>
      <t>中国西部科技创新港二期</t>
    </r>
    <r>
      <rPr>
        <sz val="14"/>
        <rFont val="Times New Roman"/>
        <charset val="134"/>
      </rPr>
      <t>D</t>
    </r>
    <r>
      <rPr>
        <sz val="14"/>
        <rFont val="宋体"/>
        <charset val="134"/>
      </rPr>
      <t>地块路网项目</t>
    </r>
  </si>
  <si>
    <r>
      <t>中国西部科技创新港二期</t>
    </r>
    <r>
      <rPr>
        <sz val="14"/>
        <rFont val="Times New Roman"/>
        <charset val="134"/>
      </rPr>
      <t>F</t>
    </r>
    <r>
      <rPr>
        <sz val="14"/>
        <rFont val="宋体"/>
        <charset val="134"/>
      </rPr>
      <t>、</t>
    </r>
    <r>
      <rPr>
        <sz val="14"/>
        <rFont val="Times New Roman"/>
        <charset val="134"/>
      </rPr>
      <t>G</t>
    </r>
    <r>
      <rPr>
        <sz val="14"/>
        <rFont val="宋体"/>
        <charset val="134"/>
      </rPr>
      <t>地块路网项目</t>
    </r>
  </si>
  <si>
    <t>秦创原沣西新城综合能源供应项目（二期）</t>
  </si>
  <si>
    <t>西咸新区泾河新城城市配套维护服务工程</t>
  </si>
  <si>
    <t>陕西斗门水库工程</t>
  </si>
  <si>
    <t>沣东水厂及沣皂水源地迁建项目</t>
  </si>
  <si>
    <t>沙河生态景观提升北段</t>
  </si>
  <si>
    <t>沙河生态景观提升南段</t>
  </si>
  <si>
    <t>空港新城绿化工程（续建）</t>
  </si>
  <si>
    <t>沣西新城核心区绿化项目</t>
  </si>
  <si>
    <r>
      <t>2023</t>
    </r>
    <r>
      <rPr>
        <sz val="14"/>
        <rFont val="宋体"/>
        <charset val="134"/>
      </rPr>
      <t>年绿地养护</t>
    </r>
  </si>
  <si>
    <t>西咸第一高中</t>
  </si>
  <si>
    <t>沣西创智学校项目</t>
  </si>
  <si>
    <t>沣东路学校</t>
  </si>
  <si>
    <t>秦汉新城学校建设项目</t>
  </si>
  <si>
    <t>北营学校</t>
  </si>
  <si>
    <t>萧何路学校（九年一贯制）</t>
  </si>
  <si>
    <t>秦韵小学</t>
  </si>
  <si>
    <t>西咸新区第一初级中学（东区）</t>
  </si>
  <si>
    <r>
      <t>西安交通大学创新港校区学生生活</t>
    </r>
    <r>
      <rPr>
        <sz val="14"/>
        <rFont val="Times New Roman"/>
        <charset val="134"/>
      </rPr>
      <t>E</t>
    </r>
    <r>
      <rPr>
        <sz val="14"/>
        <rFont val="宋体"/>
        <charset val="134"/>
      </rPr>
      <t>区食堂项目</t>
    </r>
  </si>
  <si>
    <t>空军军医大学新校区</t>
  </si>
  <si>
    <t>沣东文旅融合示范区学校项目</t>
  </si>
  <si>
    <t>阿房一路规划学校</t>
  </si>
  <si>
    <t>泾河新城中小学素质拓展中心</t>
  </si>
  <si>
    <t>能源金贸区金湾科创区三期幼儿园项目</t>
  </si>
  <si>
    <t>金湾科创区四期小学</t>
  </si>
  <si>
    <t>三桥新街东段规划小学</t>
  </si>
  <si>
    <t>泾河新城医疗健康产业园一期项目</t>
  </si>
  <si>
    <t>陕西省中医药研究院迁建项目（一期）</t>
  </si>
  <si>
    <t>西咸妇女儿童医院</t>
  </si>
  <si>
    <t>空港北杜人民医院</t>
  </si>
  <si>
    <t>西安医学院第一附属医院沣东院区</t>
  </si>
  <si>
    <t>建章路社区卫生服务中心项目</t>
  </si>
  <si>
    <t>秦汉新城安置房项目</t>
  </si>
  <si>
    <t>宋康新苑项目</t>
  </si>
  <si>
    <t>西咸国际文化教育园棚户区改造（二期）项目</t>
  </si>
  <si>
    <t>沣采苑</t>
  </si>
  <si>
    <t>江渡新苑项目</t>
  </si>
  <si>
    <t>沣和苑</t>
  </si>
  <si>
    <t>秦汉新城保障房项目</t>
  </si>
  <si>
    <t>沣尚居</t>
  </si>
  <si>
    <t>空港幸福里（九期）</t>
  </si>
  <si>
    <t>空港幸福里（七期）</t>
  </si>
  <si>
    <t>空港阳光里棚户区改造（四期）</t>
  </si>
  <si>
    <t>丰泽新苑项目</t>
  </si>
  <si>
    <t>沣明苑</t>
  </si>
  <si>
    <t>沣颂苑</t>
  </si>
  <si>
    <t>空港阳光里棚户区改造（五期）</t>
  </si>
  <si>
    <t>空港幸福里八期项目</t>
  </si>
  <si>
    <t>空港阳光里棚户区改造（六期）</t>
  </si>
  <si>
    <t>瀛洲新苑棚户区改造项目三期</t>
  </si>
  <si>
    <t>王道新苑项目</t>
  </si>
  <si>
    <t>沣美居</t>
  </si>
  <si>
    <t>沣笙居</t>
  </si>
  <si>
    <t>秦沣里保障房项目</t>
  </si>
  <si>
    <t>大王新苑项目</t>
  </si>
  <si>
    <t>江东新苑项目</t>
  </si>
  <si>
    <t>沣雅苑</t>
  </si>
  <si>
    <t>泾河新城锦樾坊项目</t>
  </si>
  <si>
    <t>沣华居</t>
  </si>
  <si>
    <t>空港幸福里棚户区改造（五期）项目</t>
  </si>
  <si>
    <t>空港幸福里棚户区改造（六期）项目</t>
  </si>
  <si>
    <t>沣然居</t>
  </si>
  <si>
    <t>沣璟居</t>
  </si>
  <si>
    <t>创新雅居项目</t>
  </si>
  <si>
    <t>空港阳光里（七期）</t>
  </si>
  <si>
    <t>空港阳光里（九期）</t>
  </si>
  <si>
    <t>空港幸福里（十期）</t>
  </si>
  <si>
    <t>空港阳光里（八期）</t>
  </si>
  <si>
    <r>
      <t>文教园安置房（三期）</t>
    </r>
    <r>
      <rPr>
        <sz val="14"/>
        <rFont val="Times New Roman"/>
        <charset val="134"/>
      </rPr>
      <t>A</t>
    </r>
    <r>
      <rPr>
        <sz val="14"/>
        <rFont val="宋体"/>
        <charset val="134"/>
      </rPr>
      <t>地块</t>
    </r>
  </si>
  <si>
    <t>江渡科创方舟一期项目</t>
  </si>
  <si>
    <r>
      <t>文教园安置房（三期）</t>
    </r>
    <r>
      <rPr>
        <sz val="14"/>
        <rFont val="Times New Roman"/>
        <charset val="134"/>
      </rPr>
      <t>B</t>
    </r>
    <r>
      <rPr>
        <sz val="14"/>
        <rFont val="宋体"/>
        <charset val="134"/>
      </rPr>
      <t>地块</t>
    </r>
  </si>
  <si>
    <t>空港幸福里（十一期）</t>
  </si>
  <si>
    <t>沣林苑</t>
  </si>
  <si>
    <t>萧何路安置房项目</t>
  </si>
  <si>
    <t>胡家村安置房项目</t>
  </si>
  <si>
    <t>空港幸福里（十二期）</t>
  </si>
  <si>
    <r>
      <t>沣镐七里镇东里</t>
    </r>
    <r>
      <rPr>
        <sz val="14"/>
        <rFont val="Times New Roman"/>
        <charset val="134"/>
      </rPr>
      <t>DK4</t>
    </r>
  </si>
  <si>
    <r>
      <t>泾河新城荟锦坊一期</t>
    </r>
    <r>
      <rPr>
        <sz val="14"/>
        <rFont val="Times New Roman"/>
        <charset val="134"/>
      </rPr>
      <t xml:space="preserve">
</t>
    </r>
    <r>
      <rPr>
        <sz val="14"/>
        <rFont val="宋体"/>
        <charset val="134"/>
      </rPr>
      <t>项目</t>
    </r>
  </si>
  <si>
    <r>
      <t>文教园安置房（四期）</t>
    </r>
    <r>
      <rPr>
        <sz val="14"/>
        <rFont val="Times New Roman"/>
        <charset val="134"/>
      </rPr>
      <t>A</t>
    </r>
    <r>
      <rPr>
        <sz val="14"/>
        <rFont val="宋体"/>
        <charset val="134"/>
      </rPr>
      <t>地块</t>
    </r>
  </si>
  <si>
    <r>
      <t>文教园安置房（四期）</t>
    </r>
    <r>
      <rPr>
        <sz val="14"/>
        <rFont val="Times New Roman"/>
        <charset val="134"/>
      </rPr>
      <t>B</t>
    </r>
    <r>
      <rPr>
        <sz val="14"/>
        <rFont val="宋体"/>
        <charset val="134"/>
      </rPr>
      <t>地块</t>
    </r>
  </si>
  <si>
    <t>空港花园（三期）</t>
  </si>
  <si>
    <t>西安市建筑行业阿房宫养老公寓及养老服务中心项目</t>
  </si>
  <si>
    <t>空港沃家花园一期</t>
  </si>
  <si>
    <t>陕西省公安消防训练基地建设项目</t>
  </si>
  <si>
    <r>
      <t>西咸新区丝路经济带能源金融贸易区</t>
    </r>
    <r>
      <rPr>
        <sz val="14"/>
        <rFont val="Times New Roman"/>
        <charset val="134"/>
      </rPr>
      <t>2020</t>
    </r>
    <r>
      <rPr>
        <sz val="14"/>
        <rFont val="宋体"/>
        <charset val="134"/>
      </rPr>
      <t>年配建公共租赁住房</t>
    </r>
  </si>
  <si>
    <t>沣西新城统一路消防站</t>
  </si>
  <si>
    <t>国家安全发展示范城市创建消防能力提升（智慧消防部分）</t>
  </si>
  <si>
    <t>沣林熙岸（租赁型保障房）小区</t>
  </si>
  <si>
    <t>昆明路公租房项目</t>
  </si>
  <si>
    <t>泾河丽舍</t>
  </si>
  <si>
    <r>
      <t>泾河新城荟锦坊二期</t>
    </r>
    <r>
      <rPr>
        <sz val="14"/>
        <rFont val="Times New Roman"/>
        <charset val="134"/>
      </rPr>
      <t xml:space="preserve">
</t>
    </r>
    <r>
      <rPr>
        <sz val="14"/>
        <rFont val="宋体"/>
        <charset val="134"/>
      </rPr>
      <t>项目</t>
    </r>
  </si>
  <si>
    <t>五三三处综合性国家储备基地项目</t>
  </si>
  <si>
    <t>能源金贸区共有产权房项目</t>
  </si>
  <si>
    <t>公租房项目</t>
  </si>
  <si>
    <t>西咸新区能源绿岛供热项目</t>
  </si>
  <si>
    <t>国家安全发展示范城市创建消防能力提升（三年专项整治部分）</t>
  </si>
  <si>
    <t>国家安全发展示范城市创建消防能力提升（训练基地和教育基地部分）</t>
  </si>
  <si>
    <t>西咸新区泾河新城永乐镇一级消防站及应急物资储备库项目</t>
  </si>
  <si>
    <t>汉惠大道消防站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</si>
</sst>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4"/>
      <name val="Times New Roman"/>
      <charset val="134"/>
    </font>
    <font>
      <sz val="14"/>
      <name val="宋体"/>
      <charset val="134"/>
      <scheme val="minor"/>
    </font>
    <font>
      <sz val="14"/>
      <color theme="1"/>
      <name val="宋体"/>
      <charset val="134"/>
      <scheme val="minor"/>
    </font>
    <font>
      <sz val="20"/>
      <name val="方正小标宋简体"/>
      <charset val="0"/>
    </font>
    <font>
      <b/>
      <sz val="14"/>
      <name val="宋体"/>
      <charset val="0"/>
    </font>
    <font>
      <b/>
      <sz val="14"/>
      <name val="Times New Roman"/>
      <charset val="0"/>
    </font>
    <font>
      <b/>
      <sz val="14"/>
      <name val="宋体"/>
      <charset val="134"/>
    </font>
    <font>
      <b/>
      <sz val="14"/>
      <name val="Times New Roman"/>
      <charset val="134"/>
    </font>
    <font>
      <sz val="14"/>
      <name val="宋体"/>
      <charset val="134"/>
    </font>
    <font>
      <sz val="16"/>
      <name val="Times New Roman"/>
      <charset val="134"/>
    </font>
    <font>
      <sz val="16"/>
      <name val="宋体"/>
      <charset val="134"/>
      <scheme val="minor"/>
    </font>
    <font>
      <sz val="26"/>
      <name val="Times New Roman"/>
      <charset val="0"/>
    </font>
    <font>
      <b/>
      <sz val="16"/>
      <name val="Times New Roman"/>
      <charset val="0"/>
    </font>
    <font>
      <b/>
      <sz val="16"/>
      <name val="Times New Roman"/>
      <charset val="134"/>
    </font>
    <font>
      <sz val="16"/>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6"/>
      <name val="方正小标宋简体"/>
      <charset val="0"/>
    </font>
    <font>
      <b/>
      <sz val="16"/>
      <name val="宋体"/>
      <charset val="0"/>
    </font>
    <font>
      <b/>
      <sz val="16"/>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lignment vertical="center"/>
    </xf>
    <xf numFmtId="0" fontId="16" fillId="2" borderId="0">
      <alignment vertical="center"/>
    </xf>
    <xf numFmtId="0" fontId="17" fillId="3" borderId="12">
      <alignment vertical="center"/>
    </xf>
    <xf numFmtId="44" fontId="0" fillId="0" borderId="0">
      <alignment vertical="center"/>
    </xf>
    <xf numFmtId="41" fontId="0" fillId="0" borderId="0">
      <alignment vertical="center"/>
    </xf>
    <xf numFmtId="0" fontId="16" fillId="4" borderId="0">
      <alignment vertical="center"/>
    </xf>
    <xf numFmtId="0" fontId="18" fillId="5" borderId="0">
      <alignment vertical="center"/>
    </xf>
    <xf numFmtId="43" fontId="0" fillId="0" borderId="0">
      <alignment vertical="center"/>
    </xf>
    <xf numFmtId="0" fontId="19" fillId="6" borderId="0">
      <alignment vertical="center"/>
    </xf>
    <xf numFmtId="0" fontId="20" fillId="0" borderId="0">
      <alignment vertical="center"/>
    </xf>
    <xf numFmtId="0" fontId="0" fillId="0" borderId="0">
      <alignment vertical="center"/>
    </xf>
    <xf numFmtId="0" fontId="21" fillId="0" borderId="0">
      <alignment vertical="center"/>
    </xf>
    <xf numFmtId="0" fontId="0" fillId="7" borderId="13">
      <alignment vertical="center"/>
    </xf>
    <xf numFmtId="0" fontId="19" fillId="8" borderId="0">
      <alignment vertical="center"/>
    </xf>
    <xf numFmtId="0" fontId="22" fillId="0" borderId="0">
      <alignment vertical="center"/>
    </xf>
    <xf numFmtId="0" fontId="23" fillId="0" borderId="0">
      <alignment vertical="center"/>
    </xf>
    <xf numFmtId="0" fontId="24" fillId="0" borderId="0">
      <alignment vertical="center"/>
    </xf>
    <xf numFmtId="0" fontId="25" fillId="0" borderId="0">
      <alignment vertical="center"/>
    </xf>
    <xf numFmtId="0" fontId="26" fillId="0" borderId="14">
      <alignment vertical="center"/>
    </xf>
    <xf numFmtId="0" fontId="27" fillId="0" borderId="14">
      <alignment vertical="center"/>
    </xf>
    <xf numFmtId="0" fontId="19" fillId="9" borderId="0">
      <alignment vertical="center"/>
    </xf>
    <xf numFmtId="0" fontId="22" fillId="0" borderId="15">
      <alignment vertical="center"/>
    </xf>
    <xf numFmtId="0" fontId="19" fillId="10" borderId="0">
      <alignment vertical="center"/>
    </xf>
    <xf numFmtId="0" fontId="28" fillId="11" borderId="16">
      <alignment vertical="center"/>
    </xf>
    <xf numFmtId="0" fontId="29" fillId="11" borderId="12">
      <alignment vertical="center"/>
    </xf>
    <xf numFmtId="0" fontId="30" fillId="12" borderId="17">
      <alignment vertical="center"/>
    </xf>
    <xf numFmtId="0" fontId="16" fillId="13" borderId="0">
      <alignment vertical="center"/>
    </xf>
    <xf numFmtId="0" fontId="19" fillId="14" borderId="0">
      <alignment vertical="center"/>
    </xf>
    <xf numFmtId="0" fontId="31" fillId="0" borderId="18">
      <alignment vertical="center"/>
    </xf>
    <xf numFmtId="0" fontId="32" fillId="0" borderId="19">
      <alignment vertical="center"/>
    </xf>
    <xf numFmtId="0" fontId="33" fillId="15" borderId="0">
      <alignment vertical="center"/>
    </xf>
    <xf numFmtId="0" fontId="34" fillId="16" borderId="0">
      <alignment vertical="center"/>
    </xf>
    <xf numFmtId="0" fontId="16" fillId="17" borderId="0">
      <alignment vertical="center"/>
    </xf>
    <xf numFmtId="0" fontId="19" fillId="18" borderId="0">
      <alignment vertical="center"/>
    </xf>
    <xf numFmtId="0" fontId="16" fillId="19" borderId="0">
      <alignment vertical="center"/>
    </xf>
    <xf numFmtId="0" fontId="16" fillId="20" borderId="0">
      <alignment vertical="center"/>
    </xf>
    <xf numFmtId="0" fontId="16" fillId="21" borderId="0">
      <alignment vertical="center"/>
    </xf>
    <xf numFmtId="0" fontId="16" fillId="22" borderId="0">
      <alignment vertical="center"/>
    </xf>
    <xf numFmtId="0" fontId="19" fillId="23" borderId="0">
      <alignment vertical="center"/>
    </xf>
    <xf numFmtId="0" fontId="19" fillId="24" borderId="0">
      <alignment vertical="center"/>
    </xf>
    <xf numFmtId="0" fontId="16" fillId="25" borderId="0">
      <alignment vertical="center"/>
    </xf>
    <xf numFmtId="0" fontId="16" fillId="26" borderId="0">
      <alignment vertical="center"/>
    </xf>
    <xf numFmtId="0" fontId="19" fillId="27" borderId="0">
      <alignment vertical="center"/>
    </xf>
    <xf numFmtId="0" fontId="16" fillId="28" borderId="0">
      <alignment vertical="center"/>
    </xf>
    <xf numFmtId="0" fontId="19" fillId="29" borderId="0">
      <alignment vertical="center"/>
    </xf>
    <xf numFmtId="0" fontId="19" fillId="30" borderId="0">
      <alignment vertical="center"/>
    </xf>
    <xf numFmtId="0" fontId="16" fillId="31" borderId="0">
      <alignment vertical="center"/>
    </xf>
    <xf numFmtId="0" fontId="19" fillId="32" borderId="0">
      <alignment vertical="center"/>
    </xf>
    <xf numFmtId="0" fontId="0" fillId="0" borderId="0">
      <alignment vertical="center"/>
    </xf>
  </cellStyleXfs>
  <cellXfs count="97">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Alignment="1">
      <alignment vertical="center"/>
    </xf>
    <xf numFmtId="0" fontId="1" fillId="0" borderId="0" xfId="0" applyFont="1" applyFill="1" applyAlignment="1"/>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1" xfId="0" applyFont="1" applyFill="1" applyBorder="1" applyAlignment="1"/>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7" fillId="0" borderId="1" xfId="0" applyFont="1" applyFill="1" applyBorder="1" applyAlignment="1">
      <alignment horizontal="left" vertical="center"/>
    </xf>
    <xf numFmtId="0" fontId="8" fillId="0" borderId="1" xfId="0" applyFont="1" applyFill="1" applyBorder="1" applyAlignment="1">
      <alignment horizontal="left" vertical="center"/>
    </xf>
    <xf numFmtId="0" fontId="8" fillId="0" borderId="1" xfId="0" applyFont="1" applyFill="1" applyBorder="1" applyAlignment="1">
      <alignment horizontal="right" vertical="center" wrapText="1"/>
    </xf>
    <xf numFmtId="0" fontId="1"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0" xfId="0" applyFont="1" applyFill="1" applyAlignment="1">
      <alignment vertical="center"/>
    </xf>
    <xf numFmtId="0" fontId="11" fillId="0" borderId="0" xfId="0" applyFont="1" applyFill="1" applyAlignment="1">
      <alignment vertical="center"/>
    </xf>
    <xf numFmtId="0" fontId="10" fillId="0" borderId="0" xfId="0" applyFont="1" applyFill="1" applyAlignment="1"/>
    <xf numFmtId="0" fontId="10" fillId="0" borderId="0" xfId="0" applyFont="1" applyFill="1" applyAlignment="1">
      <alignment horizontal="left"/>
    </xf>
    <xf numFmtId="0" fontId="10" fillId="0" borderId="0" xfId="0" applyFont="1" applyFill="1" applyAlignment="1">
      <alignment horizontal="center"/>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0" fontId="12"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0" fillId="0" borderId="1" xfId="0" applyFont="1" applyFill="1" applyBorder="1" applyAlignment="1"/>
    <xf numFmtId="0" fontId="13" fillId="0" borderId="3" xfId="0" applyFont="1" applyFill="1" applyBorder="1" applyAlignment="1">
      <alignment horizontal="center" vertical="center" wrapText="1"/>
    </xf>
    <xf numFmtId="0" fontId="10" fillId="0" borderId="1" xfId="0" applyFont="1" applyFill="1" applyBorder="1" applyAlignment="1">
      <alignment horizontal="center"/>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1" xfId="0" applyFont="1" applyFill="1" applyBorder="1" applyAlignment="1">
      <alignment vertical="center"/>
    </xf>
    <xf numFmtId="0"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left"/>
    </xf>
    <xf numFmtId="0" fontId="14" fillId="0" borderId="1" xfId="0" applyFont="1" applyFill="1" applyBorder="1" applyAlignment="1">
      <alignment horizontal="right" vertical="center" wrapText="1"/>
    </xf>
    <xf numFmtId="0" fontId="10" fillId="0" borderId="4"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0" fillId="0" borderId="1" xfId="0" applyFont="1" applyFill="1" applyBorder="1" applyAlignment="1">
      <alignment horizontal="center" wrapText="1"/>
    </xf>
    <xf numFmtId="0" fontId="14" fillId="0" borderId="1" xfId="0" applyNumberFormat="1" applyFont="1" applyFill="1" applyBorder="1" applyAlignment="1">
      <alignment horizontal="center" vertical="center"/>
    </xf>
    <xf numFmtId="0" fontId="14" fillId="0" borderId="7" xfId="0" applyFont="1" applyFill="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4" fillId="0" borderId="7" xfId="0" applyFont="1" applyFill="1" applyBorder="1" applyAlignment="1">
      <alignment horizontal="right" vertical="center" wrapText="1"/>
    </xf>
    <xf numFmtId="0" fontId="10" fillId="0" borderId="8" xfId="0" applyFont="1" applyFill="1" applyBorder="1" applyAlignment="1">
      <alignment horizontal="center" vertical="center" wrapText="1"/>
    </xf>
    <xf numFmtId="0" fontId="15" fillId="0" borderId="1" xfId="0" applyFont="1" applyFill="1" applyBorder="1" applyAlignment="1">
      <alignment horizontal="center" vertical="center"/>
    </xf>
    <xf numFmtId="0" fontId="10" fillId="0"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1" fillId="0" borderId="5"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0" fillId="0" borderId="5" xfId="0" applyFont="1" applyFill="1" applyBorder="1" applyAlignment="1"/>
    <xf numFmtId="0" fontId="10" fillId="0" borderId="5" xfId="0" applyFont="1" applyFill="1" applyBorder="1" applyAlignment="1">
      <alignment horizontal="left"/>
    </xf>
    <xf numFmtId="0" fontId="14" fillId="0" borderId="5" xfId="0" applyFont="1" applyFill="1" applyBorder="1" applyAlignment="1">
      <alignment horizontal="right"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right" vertical="center" wrapText="1"/>
    </xf>
    <xf numFmtId="0" fontId="9" fillId="0" borderId="5" xfId="0"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0" fontId="14" fillId="0" borderId="5" xfId="0" applyNumberFormat="1" applyFont="1" applyFill="1" applyBorder="1" applyAlignment="1">
      <alignment horizontal="center" vertical="center" wrapText="1"/>
    </xf>
    <xf numFmtId="0" fontId="14" fillId="0" borderId="6"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9" fillId="0"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5" fillId="0" borderId="10"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60"/>
  <sheetViews>
    <sheetView zoomScale="55" zoomScaleNormal="55" workbookViewId="0">
      <selection activeCell="X7" sqref="X7"/>
    </sheetView>
  </sheetViews>
  <sheetFormatPr defaultColWidth="9" defaultRowHeight="21"/>
  <cols>
    <col min="1" max="1" width="5.36111111111111" style="28" customWidth="1"/>
    <col min="2" max="2" width="17.3796296296296" style="28" customWidth="1"/>
    <col min="3" max="3" width="11.2685185185185" style="28" customWidth="1"/>
    <col min="4" max="4" width="9.36111111111111" style="28" customWidth="1"/>
    <col min="5" max="5" width="13.5925925925926" style="28" customWidth="1"/>
    <col min="6" max="6" width="45.6203703703704" style="29" customWidth="1"/>
    <col min="7" max="7" width="10.6296296296296" style="28" customWidth="1"/>
    <col min="8" max="8" width="17.2962962962963" style="30" customWidth="1"/>
    <col min="9" max="9" width="21.0092592592593" style="30" customWidth="1"/>
    <col min="10" max="10" width="23.2222222222222" style="28" customWidth="1"/>
    <col min="11" max="11" width="9.19444444444444" style="28" customWidth="1"/>
    <col min="12" max="12" width="8.25925925925926" style="28" customWidth="1"/>
    <col min="13" max="13" width="13.7962962962963" style="31" customWidth="1"/>
    <col min="14" max="14" width="10.4814814814815" style="32" customWidth="1"/>
    <col min="15" max="16384" width="9" style="26"/>
  </cols>
  <sheetData>
    <row r="1" ht="47" customHeight="1" spans="1:14">
      <c r="A1" s="33" t="s">
        <v>0</v>
      </c>
      <c r="B1" s="33"/>
      <c r="C1" s="33"/>
      <c r="D1" s="33"/>
      <c r="E1" s="33"/>
      <c r="F1" s="33"/>
      <c r="G1" s="33"/>
      <c r="H1" s="33"/>
      <c r="I1" s="33"/>
      <c r="J1" s="33"/>
      <c r="K1" s="33"/>
      <c r="L1" s="33"/>
      <c r="M1" s="33"/>
      <c r="N1" s="33"/>
    </row>
    <row r="2" ht="29" customHeight="1" spans="1:14">
      <c r="A2" s="34" t="s">
        <v>1</v>
      </c>
      <c r="B2" s="34" t="s">
        <v>2</v>
      </c>
      <c r="C2" s="34" t="s">
        <v>3</v>
      </c>
      <c r="D2" s="35" t="s">
        <v>4</v>
      </c>
      <c r="E2" s="34" t="s">
        <v>5</v>
      </c>
      <c r="F2" s="34" t="s">
        <v>6</v>
      </c>
      <c r="G2" s="34" t="s">
        <v>7</v>
      </c>
      <c r="H2" s="34" t="s">
        <v>8</v>
      </c>
      <c r="I2" s="34" t="s">
        <v>9</v>
      </c>
      <c r="J2" s="36"/>
      <c r="K2" s="34" t="s">
        <v>10</v>
      </c>
      <c r="L2" s="34" t="s">
        <v>11</v>
      </c>
      <c r="M2" s="34" t="s">
        <v>12</v>
      </c>
      <c r="N2" s="34" t="s">
        <v>13</v>
      </c>
    </row>
    <row r="3" ht="51" customHeight="1" spans="1:14">
      <c r="A3" s="36"/>
      <c r="B3" s="36"/>
      <c r="C3" s="36"/>
      <c r="D3" s="37"/>
      <c r="E3" s="36"/>
      <c r="F3" s="38"/>
      <c r="G3" s="36"/>
      <c r="H3" s="38"/>
      <c r="I3" s="34" t="s">
        <v>14</v>
      </c>
      <c r="J3" s="34" t="s">
        <v>15</v>
      </c>
      <c r="K3" s="36"/>
      <c r="L3" s="36"/>
      <c r="M3" s="54"/>
      <c r="N3" s="54"/>
    </row>
    <row r="4" ht="38" customHeight="1" spans="1:14">
      <c r="A4" s="39" t="s">
        <v>16</v>
      </c>
      <c r="B4" s="39"/>
      <c r="C4" s="39"/>
      <c r="D4" s="39"/>
      <c r="E4" s="39"/>
      <c r="F4" s="40"/>
      <c r="G4" s="41"/>
      <c r="H4" s="42">
        <v>71552135.8</v>
      </c>
      <c r="I4" s="55">
        <v>16573404.8</v>
      </c>
      <c r="J4" s="41"/>
      <c r="K4" s="41"/>
      <c r="L4" s="56"/>
      <c r="M4" s="57"/>
      <c r="N4" s="58"/>
    </row>
    <row r="5" ht="38" customHeight="1" spans="1:14">
      <c r="A5" s="43" t="s">
        <v>17</v>
      </c>
      <c r="B5" s="43"/>
      <c r="C5" s="43"/>
      <c r="D5" s="43"/>
      <c r="E5" s="43"/>
      <c r="F5" s="44"/>
      <c r="G5" s="45"/>
      <c r="H5" s="43">
        <v>12613956.8</v>
      </c>
      <c r="I5" s="43">
        <v>3921464</v>
      </c>
      <c r="J5" s="45"/>
      <c r="K5" s="45"/>
      <c r="L5" s="59"/>
      <c r="M5" s="57"/>
      <c r="N5" s="58"/>
    </row>
    <row r="6" ht="38" customHeight="1" spans="1:14">
      <c r="A6" s="43" t="s">
        <v>18</v>
      </c>
      <c r="B6" s="43"/>
      <c r="C6" s="43"/>
      <c r="D6" s="43"/>
      <c r="E6" s="43"/>
      <c r="F6" s="44"/>
      <c r="G6" s="45"/>
      <c r="H6" s="43">
        <v>8311700.8</v>
      </c>
      <c r="I6" s="43">
        <v>2656968</v>
      </c>
      <c r="J6" s="45"/>
      <c r="K6" s="45"/>
      <c r="L6" s="59"/>
      <c r="M6" s="57"/>
      <c r="N6" s="58"/>
    </row>
    <row r="7" ht="110" customHeight="1" spans="1:14">
      <c r="A7" s="46">
        <v>1</v>
      </c>
      <c r="B7" s="47" t="s">
        <v>19</v>
      </c>
      <c r="C7" s="48" t="s">
        <v>20</v>
      </c>
      <c r="D7" s="48" t="s">
        <v>21</v>
      </c>
      <c r="E7" s="47" t="s">
        <v>22</v>
      </c>
      <c r="F7" s="49" t="s">
        <v>23</v>
      </c>
      <c r="G7" s="48" t="s">
        <v>24</v>
      </c>
      <c r="H7" s="48">
        <v>1353000</v>
      </c>
      <c r="I7" s="48">
        <v>355200</v>
      </c>
      <c r="J7" s="48" t="s">
        <v>25</v>
      </c>
      <c r="K7" s="48" t="s">
        <v>26</v>
      </c>
      <c r="L7" s="60" t="s">
        <v>27</v>
      </c>
      <c r="M7" s="57" t="s">
        <v>28</v>
      </c>
      <c r="N7" s="61" t="s">
        <v>29</v>
      </c>
    </row>
    <row r="8" ht="146" customHeight="1" spans="1:14">
      <c r="A8" s="46">
        <v>2</v>
      </c>
      <c r="B8" s="50" t="s">
        <v>30</v>
      </c>
      <c r="C8" s="51" t="s">
        <v>20</v>
      </c>
      <c r="D8" s="48" t="s">
        <v>21</v>
      </c>
      <c r="E8" s="50" t="s">
        <v>31</v>
      </c>
      <c r="F8" s="52" t="s">
        <v>32</v>
      </c>
      <c r="G8" s="51" t="s">
        <v>33</v>
      </c>
      <c r="H8" s="51">
        <v>1000000</v>
      </c>
      <c r="I8" s="51">
        <v>300000</v>
      </c>
      <c r="J8" s="51" t="s">
        <v>34</v>
      </c>
      <c r="K8" s="51" t="s">
        <v>26</v>
      </c>
      <c r="L8" s="62" t="s">
        <v>27</v>
      </c>
      <c r="M8" s="57" t="s">
        <v>28</v>
      </c>
      <c r="N8" s="61" t="s">
        <v>29</v>
      </c>
    </row>
    <row r="9" ht="167" customHeight="1" spans="1:14">
      <c r="A9" s="46">
        <v>3</v>
      </c>
      <c r="B9" s="50" t="s">
        <v>35</v>
      </c>
      <c r="C9" s="51" t="s">
        <v>20</v>
      </c>
      <c r="D9" s="48" t="s">
        <v>21</v>
      </c>
      <c r="E9" s="50" t="s">
        <v>36</v>
      </c>
      <c r="F9" s="52" t="s">
        <v>37</v>
      </c>
      <c r="G9" s="51" t="s">
        <v>33</v>
      </c>
      <c r="H9" s="51">
        <v>500000</v>
      </c>
      <c r="I9" s="51">
        <v>150000</v>
      </c>
      <c r="J9" s="51" t="s">
        <v>38</v>
      </c>
      <c r="K9" s="51" t="s">
        <v>26</v>
      </c>
      <c r="L9" s="62" t="s">
        <v>39</v>
      </c>
      <c r="M9" s="57" t="s">
        <v>28</v>
      </c>
      <c r="N9" s="61" t="s">
        <v>29</v>
      </c>
    </row>
    <row r="10" ht="126" customHeight="1" spans="1:14">
      <c r="A10" s="46">
        <v>4</v>
      </c>
      <c r="B10" s="50" t="s">
        <v>40</v>
      </c>
      <c r="C10" s="51" t="s">
        <v>20</v>
      </c>
      <c r="D10" s="48" t="s">
        <v>21</v>
      </c>
      <c r="E10" s="50" t="s">
        <v>41</v>
      </c>
      <c r="F10" s="52" t="s">
        <v>42</v>
      </c>
      <c r="G10" s="51" t="s">
        <v>43</v>
      </c>
      <c r="H10" s="51">
        <v>256000</v>
      </c>
      <c r="I10" s="51">
        <v>36000</v>
      </c>
      <c r="J10" s="51" t="s">
        <v>44</v>
      </c>
      <c r="K10" s="51" t="s">
        <v>26</v>
      </c>
      <c r="L10" s="62" t="s">
        <v>27</v>
      </c>
      <c r="M10" s="57" t="s">
        <v>28</v>
      </c>
      <c r="N10" s="61" t="s">
        <v>29</v>
      </c>
    </row>
    <row r="11" ht="98" customHeight="1" spans="1:14">
      <c r="A11" s="46">
        <v>5</v>
      </c>
      <c r="B11" s="50" t="s">
        <v>45</v>
      </c>
      <c r="C11" s="51" t="s">
        <v>20</v>
      </c>
      <c r="D11" s="48" t="s">
        <v>21</v>
      </c>
      <c r="E11" s="51" t="s">
        <v>46</v>
      </c>
      <c r="F11" s="53" t="s">
        <v>47</v>
      </c>
      <c r="G11" s="51" t="s">
        <v>43</v>
      </c>
      <c r="H11" s="51">
        <v>230000</v>
      </c>
      <c r="I11" s="51">
        <v>75000</v>
      </c>
      <c r="J11" s="51" t="s">
        <v>48</v>
      </c>
      <c r="K11" s="51" t="s">
        <v>26</v>
      </c>
      <c r="L11" s="62" t="s">
        <v>49</v>
      </c>
      <c r="M11" s="57" t="s">
        <v>28</v>
      </c>
      <c r="N11" s="61" t="s">
        <v>50</v>
      </c>
    </row>
    <row r="12" ht="100" customHeight="1" spans="1:14">
      <c r="A12" s="46">
        <v>6</v>
      </c>
      <c r="B12" s="51" t="s">
        <v>51</v>
      </c>
      <c r="C12" s="51" t="s">
        <v>20</v>
      </c>
      <c r="D12" s="48" t="s">
        <v>21</v>
      </c>
      <c r="E12" s="51" t="s">
        <v>52</v>
      </c>
      <c r="F12" s="52" t="s">
        <v>53</v>
      </c>
      <c r="G12" s="51" t="s">
        <v>54</v>
      </c>
      <c r="H12" s="51">
        <v>140716</v>
      </c>
      <c r="I12" s="51">
        <v>26400</v>
      </c>
      <c r="J12" s="51" t="s">
        <v>55</v>
      </c>
      <c r="K12" s="50" t="s">
        <v>56</v>
      </c>
      <c r="L12" s="63" t="s">
        <v>57</v>
      </c>
      <c r="M12" s="57" t="s">
        <v>28</v>
      </c>
      <c r="N12" s="58" t="s">
        <v>58</v>
      </c>
    </row>
    <row r="13" ht="90" customHeight="1" spans="1:14">
      <c r="A13" s="46">
        <v>7</v>
      </c>
      <c r="B13" s="50" t="s">
        <v>59</v>
      </c>
      <c r="C13" s="51" t="s">
        <v>20</v>
      </c>
      <c r="D13" s="48" t="s">
        <v>21</v>
      </c>
      <c r="E13" s="50" t="s">
        <v>60</v>
      </c>
      <c r="F13" s="52" t="s">
        <v>61</v>
      </c>
      <c r="G13" s="51" t="s">
        <v>62</v>
      </c>
      <c r="H13" s="51">
        <v>124800</v>
      </c>
      <c r="I13" s="51">
        <v>40000</v>
      </c>
      <c r="J13" s="51" t="s">
        <v>63</v>
      </c>
      <c r="K13" s="51" t="s">
        <v>26</v>
      </c>
      <c r="L13" s="62" t="s">
        <v>64</v>
      </c>
      <c r="M13" s="57" t="s">
        <v>28</v>
      </c>
      <c r="N13" s="61" t="s">
        <v>65</v>
      </c>
    </row>
    <row r="14" ht="96" customHeight="1" spans="1:14">
      <c r="A14" s="46">
        <v>8</v>
      </c>
      <c r="B14" s="51" t="s">
        <v>66</v>
      </c>
      <c r="C14" s="51" t="s">
        <v>20</v>
      </c>
      <c r="D14" s="51" t="s">
        <v>67</v>
      </c>
      <c r="E14" s="51" t="s">
        <v>68</v>
      </c>
      <c r="F14" s="52" t="s">
        <v>69</v>
      </c>
      <c r="G14" s="51" t="s">
        <v>70</v>
      </c>
      <c r="H14" s="51">
        <v>100059</v>
      </c>
      <c r="I14" s="51">
        <v>20000</v>
      </c>
      <c r="J14" s="51" t="s">
        <v>71</v>
      </c>
      <c r="K14" s="51"/>
      <c r="L14" s="62" t="s">
        <v>72</v>
      </c>
      <c r="M14" s="57" t="s">
        <v>28</v>
      </c>
      <c r="N14" s="58" t="s">
        <v>73</v>
      </c>
    </row>
    <row r="15" ht="117" customHeight="1" spans="1:14">
      <c r="A15" s="46">
        <v>9</v>
      </c>
      <c r="B15" s="51" t="s">
        <v>74</v>
      </c>
      <c r="C15" s="51" t="s">
        <v>20</v>
      </c>
      <c r="D15" s="48" t="s">
        <v>21</v>
      </c>
      <c r="E15" s="50" t="s">
        <v>75</v>
      </c>
      <c r="F15" s="52" t="s">
        <v>76</v>
      </c>
      <c r="G15" s="51" t="s">
        <v>62</v>
      </c>
      <c r="H15" s="51">
        <v>100000</v>
      </c>
      <c r="I15" s="51">
        <v>30000</v>
      </c>
      <c r="J15" s="51" t="s">
        <v>71</v>
      </c>
      <c r="K15" s="50" t="s">
        <v>56</v>
      </c>
      <c r="L15" s="62" t="s">
        <v>72</v>
      </c>
      <c r="M15" s="57" t="s">
        <v>28</v>
      </c>
      <c r="N15" s="61" t="s">
        <v>77</v>
      </c>
    </row>
    <row r="16" ht="108" customHeight="1" spans="1:14">
      <c r="A16" s="46">
        <v>10</v>
      </c>
      <c r="B16" s="51" t="s">
        <v>78</v>
      </c>
      <c r="C16" s="51" t="s">
        <v>20</v>
      </c>
      <c r="D16" s="48" t="s">
        <v>21</v>
      </c>
      <c r="E16" s="51" t="s">
        <v>79</v>
      </c>
      <c r="F16" s="53" t="s">
        <v>80</v>
      </c>
      <c r="G16" s="51" t="s">
        <v>62</v>
      </c>
      <c r="H16" s="51">
        <v>100000</v>
      </c>
      <c r="I16" s="51">
        <v>40000</v>
      </c>
      <c r="J16" s="51" t="s">
        <v>81</v>
      </c>
      <c r="K16" s="51" t="s">
        <v>26</v>
      </c>
      <c r="L16" s="62" t="s">
        <v>49</v>
      </c>
      <c r="M16" s="57" t="s">
        <v>28</v>
      </c>
      <c r="N16" s="61" t="s">
        <v>50</v>
      </c>
    </row>
    <row r="17" ht="173" customHeight="1" spans="1:14">
      <c r="A17" s="46">
        <v>11</v>
      </c>
      <c r="B17" s="51" t="s">
        <v>82</v>
      </c>
      <c r="C17" s="51" t="s">
        <v>20</v>
      </c>
      <c r="D17" s="48" t="s">
        <v>21</v>
      </c>
      <c r="E17" s="50" t="s">
        <v>83</v>
      </c>
      <c r="F17" s="52" t="s">
        <v>84</v>
      </c>
      <c r="G17" s="51" t="s">
        <v>24</v>
      </c>
      <c r="H17" s="51">
        <v>100000</v>
      </c>
      <c r="I17" s="51">
        <v>7000</v>
      </c>
      <c r="J17" s="51" t="s">
        <v>85</v>
      </c>
      <c r="K17" s="51" t="s">
        <v>26</v>
      </c>
      <c r="L17" s="62" t="s">
        <v>27</v>
      </c>
      <c r="M17" s="57" t="s">
        <v>28</v>
      </c>
      <c r="N17" s="61" t="s">
        <v>86</v>
      </c>
    </row>
    <row r="18" ht="123" customHeight="1" spans="1:14">
      <c r="A18" s="46">
        <v>12</v>
      </c>
      <c r="B18" s="50" t="s">
        <v>87</v>
      </c>
      <c r="C18" s="51" t="s">
        <v>20</v>
      </c>
      <c r="D18" s="48" t="s">
        <v>21</v>
      </c>
      <c r="E18" s="50" t="s">
        <v>88</v>
      </c>
      <c r="F18" s="52" t="s">
        <v>89</v>
      </c>
      <c r="G18" s="51" t="s">
        <v>43</v>
      </c>
      <c r="H18" s="51">
        <v>100000</v>
      </c>
      <c r="I18" s="51">
        <v>25000</v>
      </c>
      <c r="J18" s="51" t="s">
        <v>90</v>
      </c>
      <c r="K18" s="51"/>
      <c r="L18" s="62" t="s">
        <v>27</v>
      </c>
      <c r="M18" s="57" t="s">
        <v>28</v>
      </c>
      <c r="N18" s="61" t="s">
        <v>86</v>
      </c>
    </row>
    <row r="19" ht="122" customHeight="1" spans="1:14">
      <c r="A19" s="46">
        <v>13</v>
      </c>
      <c r="B19" s="51" t="s">
        <v>91</v>
      </c>
      <c r="C19" s="51" t="s">
        <v>20</v>
      </c>
      <c r="D19" s="48" t="s">
        <v>21</v>
      </c>
      <c r="E19" s="50" t="s">
        <v>92</v>
      </c>
      <c r="F19" s="52" t="s">
        <v>93</v>
      </c>
      <c r="G19" s="51" t="s">
        <v>43</v>
      </c>
      <c r="H19" s="51">
        <v>110000</v>
      </c>
      <c r="I19" s="51">
        <v>48000</v>
      </c>
      <c r="J19" s="51" t="s">
        <v>94</v>
      </c>
      <c r="K19" s="51" t="s">
        <v>26</v>
      </c>
      <c r="L19" s="62" t="s">
        <v>72</v>
      </c>
      <c r="M19" s="57" t="s">
        <v>28</v>
      </c>
      <c r="N19" s="61" t="s">
        <v>77</v>
      </c>
    </row>
    <row r="20" ht="103" customHeight="1" spans="1:14">
      <c r="A20" s="46">
        <v>14</v>
      </c>
      <c r="B20" s="51" t="s">
        <v>95</v>
      </c>
      <c r="C20" s="51" t="s">
        <v>20</v>
      </c>
      <c r="D20" s="48" t="s">
        <v>21</v>
      </c>
      <c r="E20" s="51" t="s">
        <v>96</v>
      </c>
      <c r="F20" s="53" t="s">
        <v>97</v>
      </c>
      <c r="G20" s="51" t="s">
        <v>43</v>
      </c>
      <c r="H20" s="51">
        <v>75000</v>
      </c>
      <c r="I20" s="51">
        <v>50000</v>
      </c>
      <c r="J20" s="51" t="s">
        <v>98</v>
      </c>
      <c r="K20" s="51" t="s">
        <v>26</v>
      </c>
      <c r="L20" s="62" t="s">
        <v>49</v>
      </c>
      <c r="M20" s="57" t="s">
        <v>28</v>
      </c>
      <c r="N20" s="61" t="s">
        <v>50</v>
      </c>
    </row>
    <row r="21" s="26" customFormat="1" ht="118" customHeight="1" spans="1:14">
      <c r="A21" s="46">
        <v>15</v>
      </c>
      <c r="B21" s="51" t="s">
        <v>99</v>
      </c>
      <c r="C21" s="51" t="s">
        <v>20</v>
      </c>
      <c r="D21" s="51" t="s">
        <v>67</v>
      </c>
      <c r="E21" s="51" t="s">
        <v>100</v>
      </c>
      <c r="F21" s="52" t="s">
        <v>101</v>
      </c>
      <c r="G21" s="51" t="s">
        <v>102</v>
      </c>
      <c r="H21" s="51">
        <v>69976</v>
      </c>
      <c r="I21" s="51">
        <v>13000</v>
      </c>
      <c r="J21" s="51" t="s">
        <v>103</v>
      </c>
      <c r="K21" s="51" t="s">
        <v>104</v>
      </c>
      <c r="L21" s="62" t="s">
        <v>49</v>
      </c>
      <c r="M21" s="57" t="s">
        <v>28</v>
      </c>
      <c r="N21" s="58" t="s">
        <v>58</v>
      </c>
    </row>
    <row r="22" ht="110" customHeight="1" spans="1:14">
      <c r="A22" s="46">
        <v>16</v>
      </c>
      <c r="B22" s="51" t="s">
        <v>105</v>
      </c>
      <c r="C22" s="51" t="s">
        <v>20</v>
      </c>
      <c r="D22" s="48" t="s">
        <v>21</v>
      </c>
      <c r="E22" s="50" t="s">
        <v>106</v>
      </c>
      <c r="F22" s="52" t="s">
        <v>107</v>
      </c>
      <c r="G22" s="51" t="s">
        <v>43</v>
      </c>
      <c r="H22" s="51">
        <v>60000</v>
      </c>
      <c r="I22" s="51">
        <v>38000</v>
      </c>
      <c r="J22" s="51" t="s">
        <v>108</v>
      </c>
      <c r="K22" s="51" t="s">
        <v>26</v>
      </c>
      <c r="L22" s="62" t="s">
        <v>64</v>
      </c>
      <c r="M22" s="57" t="s">
        <v>28</v>
      </c>
      <c r="N22" s="61" t="s">
        <v>65</v>
      </c>
    </row>
    <row r="23" ht="117" customHeight="1" spans="1:14">
      <c r="A23" s="46">
        <v>17</v>
      </c>
      <c r="B23" s="50" t="s">
        <v>109</v>
      </c>
      <c r="C23" s="51" t="s">
        <v>20</v>
      </c>
      <c r="D23" s="48" t="s">
        <v>21</v>
      </c>
      <c r="E23" s="50" t="s">
        <v>110</v>
      </c>
      <c r="F23" s="52" t="s">
        <v>111</v>
      </c>
      <c r="G23" s="51" t="s">
        <v>33</v>
      </c>
      <c r="H23" s="51">
        <v>59060</v>
      </c>
      <c r="I23" s="51">
        <v>18000</v>
      </c>
      <c r="J23" s="51" t="s">
        <v>112</v>
      </c>
      <c r="K23" s="51" t="s">
        <v>26</v>
      </c>
      <c r="L23" s="62" t="s">
        <v>39</v>
      </c>
      <c r="M23" s="64" t="s">
        <v>113</v>
      </c>
      <c r="N23" s="61" t="s">
        <v>29</v>
      </c>
    </row>
    <row r="24" ht="94" customHeight="1" spans="1:14">
      <c r="A24" s="46">
        <v>18</v>
      </c>
      <c r="B24" s="51" t="s">
        <v>114</v>
      </c>
      <c r="C24" s="51" t="s">
        <v>20</v>
      </c>
      <c r="D24" s="48" t="s">
        <v>21</v>
      </c>
      <c r="E24" s="51" t="s">
        <v>115</v>
      </c>
      <c r="F24" s="52" t="s">
        <v>116</v>
      </c>
      <c r="G24" s="51" t="s">
        <v>62</v>
      </c>
      <c r="H24" s="51">
        <v>53200</v>
      </c>
      <c r="I24" s="51">
        <v>15960</v>
      </c>
      <c r="J24" s="51" t="s">
        <v>117</v>
      </c>
      <c r="K24" s="51"/>
      <c r="L24" s="62" t="s">
        <v>49</v>
      </c>
      <c r="M24" s="57" t="s">
        <v>28</v>
      </c>
      <c r="N24" s="58" t="s">
        <v>58</v>
      </c>
    </row>
    <row r="25" ht="182" customHeight="1" spans="1:14">
      <c r="A25" s="46">
        <v>19</v>
      </c>
      <c r="B25" s="51" t="s">
        <v>118</v>
      </c>
      <c r="C25" s="51" t="s">
        <v>20</v>
      </c>
      <c r="D25" s="48" t="s">
        <v>21</v>
      </c>
      <c r="E25" s="50" t="s">
        <v>119</v>
      </c>
      <c r="F25" s="52" t="s">
        <v>120</v>
      </c>
      <c r="G25" s="51" t="s">
        <v>121</v>
      </c>
      <c r="H25" s="51">
        <v>53000</v>
      </c>
      <c r="I25" s="51">
        <v>16000</v>
      </c>
      <c r="J25" s="51" t="s">
        <v>122</v>
      </c>
      <c r="K25" s="51" t="s">
        <v>104</v>
      </c>
      <c r="L25" s="62" t="s">
        <v>27</v>
      </c>
      <c r="M25" s="57" t="s">
        <v>28</v>
      </c>
      <c r="N25" s="61" t="s">
        <v>86</v>
      </c>
    </row>
    <row r="26" ht="116" customHeight="1" spans="1:14">
      <c r="A26" s="46">
        <v>20</v>
      </c>
      <c r="B26" s="51" t="s">
        <v>123</v>
      </c>
      <c r="C26" s="51" t="s">
        <v>20</v>
      </c>
      <c r="D26" s="48" t="s">
        <v>21</v>
      </c>
      <c r="E26" s="50" t="s">
        <v>124</v>
      </c>
      <c r="F26" s="52" t="s">
        <v>125</v>
      </c>
      <c r="G26" s="51" t="s">
        <v>43</v>
      </c>
      <c r="H26" s="51">
        <v>52508</v>
      </c>
      <c r="I26" s="51">
        <v>38000</v>
      </c>
      <c r="J26" s="51" t="s">
        <v>126</v>
      </c>
      <c r="K26" s="51" t="s">
        <v>26</v>
      </c>
      <c r="L26" s="62" t="s">
        <v>27</v>
      </c>
      <c r="M26" s="57" t="s">
        <v>28</v>
      </c>
      <c r="N26" s="61" t="s">
        <v>86</v>
      </c>
    </row>
    <row r="27" ht="126" customHeight="1" spans="1:14">
      <c r="A27" s="46">
        <v>21</v>
      </c>
      <c r="B27" s="51" t="s">
        <v>127</v>
      </c>
      <c r="C27" s="51" t="s">
        <v>20</v>
      </c>
      <c r="D27" s="48" t="s">
        <v>21</v>
      </c>
      <c r="E27" s="51" t="s">
        <v>128</v>
      </c>
      <c r="F27" s="52" t="s">
        <v>129</v>
      </c>
      <c r="G27" s="51" t="s">
        <v>24</v>
      </c>
      <c r="H27" s="51">
        <v>50000</v>
      </c>
      <c r="I27" s="51">
        <v>15000</v>
      </c>
      <c r="J27" s="51" t="s">
        <v>130</v>
      </c>
      <c r="K27" s="51"/>
      <c r="L27" s="62" t="s">
        <v>49</v>
      </c>
      <c r="M27" s="57" t="s">
        <v>28</v>
      </c>
      <c r="N27" s="58" t="s">
        <v>58</v>
      </c>
    </row>
    <row r="28" ht="196" customHeight="1" spans="1:14">
      <c r="A28" s="46">
        <v>22</v>
      </c>
      <c r="B28" s="51" t="s">
        <v>131</v>
      </c>
      <c r="C28" s="51" t="s">
        <v>20</v>
      </c>
      <c r="D28" s="48" t="s">
        <v>21</v>
      </c>
      <c r="E28" s="51" t="s">
        <v>132</v>
      </c>
      <c r="F28" s="52" t="s">
        <v>133</v>
      </c>
      <c r="G28" s="51" t="s">
        <v>43</v>
      </c>
      <c r="H28" s="51">
        <v>50000</v>
      </c>
      <c r="I28" s="51">
        <v>15000</v>
      </c>
      <c r="J28" s="51" t="s">
        <v>134</v>
      </c>
      <c r="K28" s="51" t="s">
        <v>104</v>
      </c>
      <c r="L28" s="62" t="s">
        <v>27</v>
      </c>
      <c r="M28" s="57" t="s">
        <v>28</v>
      </c>
      <c r="N28" s="58" t="s">
        <v>135</v>
      </c>
    </row>
    <row r="29" ht="123" customHeight="1" spans="1:14">
      <c r="A29" s="46">
        <v>23</v>
      </c>
      <c r="B29" s="51" t="s">
        <v>136</v>
      </c>
      <c r="C29" s="51" t="s">
        <v>20</v>
      </c>
      <c r="D29" s="48" t="s">
        <v>21</v>
      </c>
      <c r="E29" s="51" t="s">
        <v>137</v>
      </c>
      <c r="F29" s="52" t="s">
        <v>138</v>
      </c>
      <c r="G29" s="51" t="s">
        <v>43</v>
      </c>
      <c r="H29" s="51">
        <v>32000</v>
      </c>
      <c r="I29" s="51">
        <v>10000</v>
      </c>
      <c r="J29" s="51" t="s">
        <v>139</v>
      </c>
      <c r="K29" s="51"/>
      <c r="L29" s="62" t="s">
        <v>72</v>
      </c>
      <c r="M29" s="57" t="s">
        <v>28</v>
      </c>
      <c r="N29" s="58" t="s">
        <v>73</v>
      </c>
    </row>
    <row r="30" s="26" customFormat="1" ht="81" customHeight="1" spans="1:14">
      <c r="A30" s="46">
        <v>24</v>
      </c>
      <c r="B30" s="51" t="s">
        <v>140</v>
      </c>
      <c r="C30" s="51" t="s">
        <v>20</v>
      </c>
      <c r="D30" s="48" t="s">
        <v>21</v>
      </c>
      <c r="E30" s="51" t="s">
        <v>141</v>
      </c>
      <c r="F30" s="52" t="s">
        <v>142</v>
      </c>
      <c r="G30" s="51" t="s">
        <v>143</v>
      </c>
      <c r="H30" s="51">
        <v>30768</v>
      </c>
      <c r="I30" s="51">
        <v>17680</v>
      </c>
      <c r="J30" s="51" t="s">
        <v>144</v>
      </c>
      <c r="K30" s="51" t="s">
        <v>104</v>
      </c>
      <c r="L30" s="62" t="s">
        <v>39</v>
      </c>
      <c r="M30" s="57" t="s">
        <v>28</v>
      </c>
      <c r="N30" s="58" t="s">
        <v>135</v>
      </c>
    </row>
    <row r="31" ht="121" customHeight="1" spans="1:14">
      <c r="A31" s="46">
        <v>25</v>
      </c>
      <c r="B31" s="51" t="s">
        <v>145</v>
      </c>
      <c r="C31" s="51" t="s">
        <v>20</v>
      </c>
      <c r="D31" s="48" t="s">
        <v>21</v>
      </c>
      <c r="E31" s="51" t="s">
        <v>146</v>
      </c>
      <c r="F31" s="52" t="s">
        <v>147</v>
      </c>
      <c r="G31" s="51" t="s">
        <v>143</v>
      </c>
      <c r="H31" s="51">
        <v>30000</v>
      </c>
      <c r="I31" s="51">
        <v>5478</v>
      </c>
      <c r="J31" s="51" t="s">
        <v>148</v>
      </c>
      <c r="K31" s="51" t="s">
        <v>104</v>
      </c>
      <c r="L31" s="62" t="s">
        <v>39</v>
      </c>
      <c r="M31" s="57" t="s">
        <v>28</v>
      </c>
      <c r="N31" s="58" t="s">
        <v>135</v>
      </c>
    </row>
    <row r="32" ht="165" customHeight="1" spans="1:14">
      <c r="A32" s="46">
        <v>26</v>
      </c>
      <c r="B32" s="51" t="s">
        <v>149</v>
      </c>
      <c r="C32" s="51" t="s">
        <v>20</v>
      </c>
      <c r="D32" s="48" t="s">
        <v>21</v>
      </c>
      <c r="E32" s="51" t="s">
        <v>150</v>
      </c>
      <c r="F32" s="52" t="s">
        <v>151</v>
      </c>
      <c r="G32" s="51" t="s">
        <v>43</v>
      </c>
      <c r="H32" s="51">
        <v>30000</v>
      </c>
      <c r="I32" s="51">
        <v>21000</v>
      </c>
      <c r="J32" s="51" t="s">
        <v>152</v>
      </c>
      <c r="K32" s="51"/>
      <c r="L32" s="62" t="s">
        <v>49</v>
      </c>
      <c r="M32" s="57" t="s">
        <v>28</v>
      </c>
      <c r="N32" s="58" t="s">
        <v>58</v>
      </c>
    </row>
    <row r="33" ht="99" customHeight="1" spans="1:14">
      <c r="A33" s="46">
        <v>27</v>
      </c>
      <c r="B33" s="51" t="s">
        <v>153</v>
      </c>
      <c r="C33" s="51" t="s">
        <v>20</v>
      </c>
      <c r="D33" s="48" t="s">
        <v>21</v>
      </c>
      <c r="E33" s="51" t="s">
        <v>154</v>
      </c>
      <c r="F33" s="52" t="s">
        <v>155</v>
      </c>
      <c r="G33" s="51" t="s">
        <v>33</v>
      </c>
      <c r="H33" s="51">
        <v>27300</v>
      </c>
      <c r="I33" s="51">
        <v>10000</v>
      </c>
      <c r="J33" s="51" t="s">
        <v>156</v>
      </c>
      <c r="K33" s="51"/>
      <c r="L33" s="62" t="s">
        <v>72</v>
      </c>
      <c r="M33" s="57" t="s">
        <v>28</v>
      </c>
      <c r="N33" s="58" t="s">
        <v>73</v>
      </c>
    </row>
    <row r="34" ht="144" customHeight="1" spans="1:14">
      <c r="A34" s="46">
        <v>28</v>
      </c>
      <c r="B34" s="51" t="s">
        <v>157</v>
      </c>
      <c r="C34" s="51" t="s">
        <v>20</v>
      </c>
      <c r="D34" s="48" t="s">
        <v>21</v>
      </c>
      <c r="E34" s="51" t="s">
        <v>158</v>
      </c>
      <c r="F34" s="52" t="s">
        <v>159</v>
      </c>
      <c r="G34" s="51" t="s">
        <v>121</v>
      </c>
      <c r="H34" s="51">
        <v>26700</v>
      </c>
      <c r="I34" s="51">
        <v>10000</v>
      </c>
      <c r="J34" s="51" t="s">
        <v>160</v>
      </c>
      <c r="K34" s="51"/>
      <c r="L34" s="62" t="s">
        <v>72</v>
      </c>
      <c r="M34" s="57" t="s">
        <v>28</v>
      </c>
      <c r="N34" s="58" t="s">
        <v>73</v>
      </c>
    </row>
    <row r="35" ht="96" customHeight="1" spans="1:14">
      <c r="A35" s="46">
        <v>29</v>
      </c>
      <c r="B35" s="51" t="s">
        <v>161</v>
      </c>
      <c r="C35" s="51" t="s">
        <v>20</v>
      </c>
      <c r="D35" s="48" t="s">
        <v>21</v>
      </c>
      <c r="E35" s="51" t="s">
        <v>162</v>
      </c>
      <c r="F35" s="52" t="s">
        <v>163</v>
      </c>
      <c r="G35" s="51" t="s">
        <v>24</v>
      </c>
      <c r="H35" s="51">
        <v>22000</v>
      </c>
      <c r="I35" s="51">
        <v>6000</v>
      </c>
      <c r="J35" s="51" t="s">
        <v>164</v>
      </c>
      <c r="K35" s="51"/>
      <c r="L35" s="62" t="s">
        <v>64</v>
      </c>
      <c r="M35" s="57" t="s">
        <v>28</v>
      </c>
      <c r="N35" s="58" t="s">
        <v>165</v>
      </c>
    </row>
    <row r="36" ht="97" customHeight="1" spans="1:14">
      <c r="A36" s="46">
        <v>30</v>
      </c>
      <c r="B36" s="51" t="s">
        <v>166</v>
      </c>
      <c r="C36" s="51" t="s">
        <v>20</v>
      </c>
      <c r="D36" s="48" t="s">
        <v>21</v>
      </c>
      <c r="E36" s="51" t="s">
        <v>167</v>
      </c>
      <c r="F36" s="52" t="s">
        <v>168</v>
      </c>
      <c r="G36" s="51" t="s">
        <v>121</v>
      </c>
      <c r="H36" s="51">
        <v>22000</v>
      </c>
      <c r="I36" s="51">
        <v>7000</v>
      </c>
      <c r="J36" s="51" t="s">
        <v>164</v>
      </c>
      <c r="K36" s="51"/>
      <c r="L36" s="62" t="s">
        <v>64</v>
      </c>
      <c r="M36" s="57" t="s">
        <v>28</v>
      </c>
      <c r="N36" s="58" t="s">
        <v>165</v>
      </c>
    </row>
    <row r="37" ht="139" customHeight="1" spans="1:14">
      <c r="A37" s="46">
        <v>31</v>
      </c>
      <c r="B37" s="51" t="s">
        <v>169</v>
      </c>
      <c r="C37" s="51" t="s">
        <v>20</v>
      </c>
      <c r="D37" s="48" t="s">
        <v>21</v>
      </c>
      <c r="E37" s="51" t="s">
        <v>170</v>
      </c>
      <c r="F37" s="52" t="s">
        <v>171</v>
      </c>
      <c r="G37" s="51" t="s">
        <v>54</v>
      </c>
      <c r="H37" s="51">
        <v>20000</v>
      </c>
      <c r="I37" s="51">
        <v>6000</v>
      </c>
      <c r="J37" s="51" t="s">
        <v>103</v>
      </c>
      <c r="K37" s="51" t="s">
        <v>104</v>
      </c>
      <c r="L37" s="62" t="s">
        <v>49</v>
      </c>
      <c r="M37" s="57" t="s">
        <v>28</v>
      </c>
      <c r="N37" s="61" t="s">
        <v>50</v>
      </c>
    </row>
    <row r="38" ht="90" customHeight="1" spans="1:14">
      <c r="A38" s="46">
        <v>32</v>
      </c>
      <c r="B38" s="51" t="s">
        <v>172</v>
      </c>
      <c r="C38" s="51" t="s">
        <v>20</v>
      </c>
      <c r="D38" s="48" t="s">
        <v>21</v>
      </c>
      <c r="E38" s="51" t="s">
        <v>173</v>
      </c>
      <c r="F38" s="52" t="s">
        <v>174</v>
      </c>
      <c r="G38" s="51" t="s">
        <v>43</v>
      </c>
      <c r="H38" s="51">
        <v>10000</v>
      </c>
      <c r="I38" s="51">
        <v>3000</v>
      </c>
      <c r="J38" s="51" t="s">
        <v>175</v>
      </c>
      <c r="K38" s="51" t="s">
        <v>104</v>
      </c>
      <c r="L38" s="62" t="s">
        <v>49</v>
      </c>
      <c r="M38" s="57" t="s">
        <v>28</v>
      </c>
      <c r="N38" s="58" t="s">
        <v>58</v>
      </c>
    </row>
    <row r="39" ht="142" customHeight="1" spans="1:14">
      <c r="A39" s="46">
        <v>33</v>
      </c>
      <c r="B39" s="51" t="s">
        <v>176</v>
      </c>
      <c r="C39" s="51" t="s">
        <v>20</v>
      </c>
      <c r="D39" s="48" t="s">
        <v>21</v>
      </c>
      <c r="E39" s="51" t="s">
        <v>177</v>
      </c>
      <c r="F39" s="52" t="s">
        <v>178</v>
      </c>
      <c r="G39" s="51" t="s">
        <v>143</v>
      </c>
      <c r="H39" s="51">
        <v>19000</v>
      </c>
      <c r="I39" s="51">
        <v>3800</v>
      </c>
      <c r="J39" s="51" t="s">
        <v>179</v>
      </c>
      <c r="K39" s="51"/>
      <c r="L39" s="62" t="s">
        <v>39</v>
      </c>
      <c r="M39" s="57" t="s">
        <v>28</v>
      </c>
      <c r="N39" s="58" t="s">
        <v>135</v>
      </c>
    </row>
    <row r="40" ht="104" customHeight="1" spans="1:14">
      <c r="A40" s="46">
        <v>34</v>
      </c>
      <c r="B40" s="51" t="s">
        <v>180</v>
      </c>
      <c r="C40" s="51" t="s">
        <v>20</v>
      </c>
      <c r="D40" s="48" t="s">
        <v>21</v>
      </c>
      <c r="E40" s="51" t="s">
        <v>181</v>
      </c>
      <c r="F40" s="53" t="s">
        <v>182</v>
      </c>
      <c r="G40" s="51" t="s">
        <v>62</v>
      </c>
      <c r="H40" s="51">
        <v>15000</v>
      </c>
      <c r="I40" s="51">
        <v>6042</v>
      </c>
      <c r="J40" s="51" t="s">
        <v>183</v>
      </c>
      <c r="K40" s="51"/>
      <c r="L40" s="62" t="s">
        <v>49</v>
      </c>
      <c r="M40" s="57" t="s">
        <v>28</v>
      </c>
      <c r="N40" s="61" t="s">
        <v>50</v>
      </c>
    </row>
    <row r="41" ht="99" customHeight="1" spans="1:14">
      <c r="A41" s="46">
        <v>35</v>
      </c>
      <c r="B41" s="51" t="s">
        <v>184</v>
      </c>
      <c r="C41" s="51" t="s">
        <v>20</v>
      </c>
      <c r="D41" s="48" t="s">
        <v>21</v>
      </c>
      <c r="E41" s="51" t="s">
        <v>185</v>
      </c>
      <c r="F41" s="52" t="s">
        <v>186</v>
      </c>
      <c r="G41" s="51" t="s">
        <v>121</v>
      </c>
      <c r="H41" s="51">
        <v>15000</v>
      </c>
      <c r="I41" s="51">
        <v>5000</v>
      </c>
      <c r="J41" s="51" t="s">
        <v>164</v>
      </c>
      <c r="K41" s="51"/>
      <c r="L41" s="62" t="s">
        <v>64</v>
      </c>
      <c r="M41" s="57" t="s">
        <v>28</v>
      </c>
      <c r="N41" s="58" t="s">
        <v>165</v>
      </c>
    </row>
    <row r="42" ht="213" customHeight="1" spans="1:14">
      <c r="A42" s="46">
        <v>36</v>
      </c>
      <c r="B42" s="51" t="s">
        <v>187</v>
      </c>
      <c r="C42" s="51" t="s">
        <v>20</v>
      </c>
      <c r="D42" s="48" t="s">
        <v>21</v>
      </c>
      <c r="E42" s="51" t="s">
        <v>188</v>
      </c>
      <c r="F42" s="52" t="s">
        <v>189</v>
      </c>
      <c r="G42" s="51" t="s">
        <v>121</v>
      </c>
      <c r="H42" s="51">
        <v>10000</v>
      </c>
      <c r="I42" s="51">
        <v>3500</v>
      </c>
      <c r="J42" s="51" t="s">
        <v>190</v>
      </c>
      <c r="K42" s="51"/>
      <c r="L42" s="62" t="s">
        <v>27</v>
      </c>
      <c r="M42" s="57" t="s">
        <v>28</v>
      </c>
      <c r="N42" s="58" t="s">
        <v>135</v>
      </c>
    </row>
    <row r="43" ht="154" customHeight="1" spans="1:14">
      <c r="A43" s="46">
        <v>37</v>
      </c>
      <c r="B43" s="51" t="s">
        <v>191</v>
      </c>
      <c r="C43" s="51" t="s">
        <v>20</v>
      </c>
      <c r="D43" s="48" t="s">
        <v>21</v>
      </c>
      <c r="E43" s="51" t="s">
        <v>192</v>
      </c>
      <c r="F43" s="52" t="s">
        <v>193</v>
      </c>
      <c r="G43" s="51" t="s">
        <v>121</v>
      </c>
      <c r="H43" s="51">
        <v>7276</v>
      </c>
      <c r="I43" s="51">
        <v>4000</v>
      </c>
      <c r="J43" s="51" t="s">
        <v>190</v>
      </c>
      <c r="K43" s="51"/>
      <c r="L43" s="62" t="s">
        <v>27</v>
      </c>
      <c r="M43" s="57" t="s">
        <v>28</v>
      </c>
      <c r="N43" s="58" t="s">
        <v>135</v>
      </c>
    </row>
    <row r="44" ht="122" customHeight="1" spans="1:14">
      <c r="A44" s="46">
        <v>38</v>
      </c>
      <c r="B44" s="50" t="s">
        <v>194</v>
      </c>
      <c r="C44" s="51" t="s">
        <v>20</v>
      </c>
      <c r="D44" s="51" t="s">
        <v>67</v>
      </c>
      <c r="E44" s="51" t="s">
        <v>195</v>
      </c>
      <c r="F44" s="52" t="s">
        <v>196</v>
      </c>
      <c r="G44" s="51" t="s">
        <v>197</v>
      </c>
      <c r="H44" s="51">
        <v>1274000</v>
      </c>
      <c r="I44" s="51">
        <v>320000</v>
      </c>
      <c r="J44" s="51" t="s">
        <v>198</v>
      </c>
      <c r="K44" s="51" t="s">
        <v>26</v>
      </c>
      <c r="L44" s="62" t="s">
        <v>27</v>
      </c>
      <c r="M44" s="57" t="s">
        <v>28</v>
      </c>
      <c r="N44" s="58" t="s">
        <v>199</v>
      </c>
    </row>
    <row r="45" s="26" customFormat="1" ht="101" customHeight="1" spans="1:14">
      <c r="A45" s="46">
        <v>39</v>
      </c>
      <c r="B45" s="51" t="s">
        <v>200</v>
      </c>
      <c r="C45" s="51" t="s">
        <v>20</v>
      </c>
      <c r="D45" s="51" t="s">
        <v>67</v>
      </c>
      <c r="E45" s="51" t="s">
        <v>201</v>
      </c>
      <c r="F45" s="52" t="s">
        <v>202</v>
      </c>
      <c r="G45" s="51" t="s">
        <v>70</v>
      </c>
      <c r="H45" s="51">
        <v>274000</v>
      </c>
      <c r="I45" s="51">
        <v>80000</v>
      </c>
      <c r="J45" s="51" t="s">
        <v>48</v>
      </c>
      <c r="K45" s="51" t="s">
        <v>104</v>
      </c>
      <c r="L45" s="62" t="s">
        <v>49</v>
      </c>
      <c r="M45" s="57" t="s">
        <v>28</v>
      </c>
      <c r="N45" s="58" t="s">
        <v>58</v>
      </c>
    </row>
    <row r="46" ht="95" customHeight="1" spans="1:14">
      <c r="A46" s="46">
        <v>40</v>
      </c>
      <c r="B46" s="51" t="s">
        <v>203</v>
      </c>
      <c r="C46" s="51" t="s">
        <v>20</v>
      </c>
      <c r="D46" s="51" t="s">
        <v>67</v>
      </c>
      <c r="E46" s="51" t="s">
        <v>204</v>
      </c>
      <c r="F46" s="52" t="s">
        <v>205</v>
      </c>
      <c r="G46" s="51" t="s">
        <v>206</v>
      </c>
      <c r="H46" s="51">
        <v>259800</v>
      </c>
      <c r="I46" s="51">
        <v>259800</v>
      </c>
      <c r="J46" s="51" t="s">
        <v>207</v>
      </c>
      <c r="K46" s="51" t="s">
        <v>26</v>
      </c>
      <c r="L46" s="62" t="s">
        <v>27</v>
      </c>
      <c r="M46" s="57" t="s">
        <v>28</v>
      </c>
      <c r="N46" s="58" t="s">
        <v>199</v>
      </c>
    </row>
    <row r="47" ht="116" customHeight="1" spans="1:14">
      <c r="A47" s="46">
        <v>41</v>
      </c>
      <c r="B47" s="51" t="s">
        <v>208</v>
      </c>
      <c r="C47" s="51" t="s">
        <v>20</v>
      </c>
      <c r="D47" s="51" t="s">
        <v>67</v>
      </c>
      <c r="E47" s="50" t="s">
        <v>209</v>
      </c>
      <c r="F47" s="52" t="s">
        <v>210</v>
      </c>
      <c r="G47" s="51" t="s">
        <v>102</v>
      </c>
      <c r="H47" s="51">
        <v>208000</v>
      </c>
      <c r="I47" s="51">
        <v>46500</v>
      </c>
      <c r="J47" s="51" t="s">
        <v>211</v>
      </c>
      <c r="K47" s="51" t="s">
        <v>26</v>
      </c>
      <c r="L47" s="62" t="s">
        <v>27</v>
      </c>
      <c r="M47" s="57" t="s">
        <v>28</v>
      </c>
      <c r="N47" s="61" t="s">
        <v>86</v>
      </c>
    </row>
    <row r="48" ht="179" customHeight="1" spans="1:14">
      <c r="A48" s="46">
        <v>42</v>
      </c>
      <c r="B48" s="51" t="s">
        <v>212</v>
      </c>
      <c r="C48" s="51" t="s">
        <v>20</v>
      </c>
      <c r="D48" s="51" t="s">
        <v>67</v>
      </c>
      <c r="E48" s="50" t="s">
        <v>213</v>
      </c>
      <c r="F48" s="52" t="s">
        <v>214</v>
      </c>
      <c r="G48" s="51" t="s">
        <v>70</v>
      </c>
      <c r="H48" s="51">
        <v>200000</v>
      </c>
      <c r="I48" s="51">
        <v>40000</v>
      </c>
      <c r="J48" s="51" t="s">
        <v>215</v>
      </c>
      <c r="K48" s="51" t="s">
        <v>26</v>
      </c>
      <c r="L48" s="62" t="s">
        <v>27</v>
      </c>
      <c r="M48" s="57" t="s">
        <v>28</v>
      </c>
      <c r="N48" s="61" t="s">
        <v>29</v>
      </c>
    </row>
    <row r="49" ht="100" customHeight="1" spans="1:14">
      <c r="A49" s="46">
        <v>43</v>
      </c>
      <c r="B49" s="50" t="s">
        <v>216</v>
      </c>
      <c r="C49" s="51" t="s">
        <v>20</v>
      </c>
      <c r="D49" s="51" t="s">
        <v>67</v>
      </c>
      <c r="E49" s="50" t="s">
        <v>217</v>
      </c>
      <c r="F49" s="52" t="s">
        <v>218</v>
      </c>
      <c r="G49" s="51" t="s">
        <v>70</v>
      </c>
      <c r="H49" s="51">
        <v>151000</v>
      </c>
      <c r="I49" s="51">
        <v>100000</v>
      </c>
      <c r="J49" s="51" t="s">
        <v>71</v>
      </c>
      <c r="K49" s="51" t="s">
        <v>104</v>
      </c>
      <c r="L49" s="62" t="s">
        <v>72</v>
      </c>
      <c r="M49" s="57" t="s">
        <v>28</v>
      </c>
      <c r="N49" s="61" t="s">
        <v>77</v>
      </c>
    </row>
    <row r="50" ht="99" customHeight="1" spans="1:14">
      <c r="A50" s="46">
        <v>44</v>
      </c>
      <c r="B50" s="51" t="s">
        <v>219</v>
      </c>
      <c r="C50" s="51" t="s">
        <v>20</v>
      </c>
      <c r="D50" s="51" t="s">
        <v>67</v>
      </c>
      <c r="E50" s="51" t="s">
        <v>220</v>
      </c>
      <c r="F50" s="52" t="s">
        <v>221</v>
      </c>
      <c r="G50" s="51" t="s">
        <v>197</v>
      </c>
      <c r="H50" s="51">
        <v>118000</v>
      </c>
      <c r="I50" s="51">
        <v>24000</v>
      </c>
      <c r="J50" s="51" t="s">
        <v>71</v>
      </c>
      <c r="K50" s="51" t="s">
        <v>104</v>
      </c>
      <c r="L50" s="62" t="s">
        <v>72</v>
      </c>
      <c r="M50" s="57" t="s">
        <v>28</v>
      </c>
      <c r="N50" s="58" t="s">
        <v>73</v>
      </c>
    </row>
    <row r="51" ht="115" customHeight="1" spans="1:14">
      <c r="A51" s="46">
        <v>45</v>
      </c>
      <c r="B51" s="51" t="s">
        <v>222</v>
      </c>
      <c r="C51" s="51" t="s">
        <v>20</v>
      </c>
      <c r="D51" s="51" t="s">
        <v>67</v>
      </c>
      <c r="E51" s="51" t="s">
        <v>223</v>
      </c>
      <c r="F51" s="52" t="s">
        <v>224</v>
      </c>
      <c r="G51" s="51" t="s">
        <v>70</v>
      </c>
      <c r="H51" s="51">
        <v>106600</v>
      </c>
      <c r="I51" s="51">
        <v>10000</v>
      </c>
      <c r="J51" s="51" t="s">
        <v>225</v>
      </c>
      <c r="K51" s="51" t="s">
        <v>104</v>
      </c>
      <c r="L51" s="62" t="s">
        <v>27</v>
      </c>
      <c r="M51" s="57" t="s">
        <v>28</v>
      </c>
      <c r="N51" s="58" t="s">
        <v>135</v>
      </c>
    </row>
    <row r="52" ht="94" customHeight="1" spans="1:14">
      <c r="A52" s="46">
        <v>46</v>
      </c>
      <c r="B52" s="51" t="s">
        <v>226</v>
      </c>
      <c r="C52" s="51" t="s">
        <v>20</v>
      </c>
      <c r="D52" s="51" t="s">
        <v>67</v>
      </c>
      <c r="E52" s="51" t="s">
        <v>227</v>
      </c>
      <c r="F52" s="52" t="s">
        <v>228</v>
      </c>
      <c r="G52" s="51" t="s">
        <v>197</v>
      </c>
      <c r="H52" s="51">
        <v>87021</v>
      </c>
      <c r="I52" s="51">
        <v>15000</v>
      </c>
      <c r="J52" s="51" t="s">
        <v>71</v>
      </c>
      <c r="K52" s="51"/>
      <c r="L52" s="62" t="s">
        <v>72</v>
      </c>
      <c r="M52" s="57" t="s">
        <v>28</v>
      </c>
      <c r="N52" s="58" t="s">
        <v>73</v>
      </c>
    </row>
    <row r="53" ht="162" customHeight="1" spans="1:14">
      <c r="A53" s="46">
        <v>47</v>
      </c>
      <c r="B53" s="51" t="s">
        <v>229</v>
      </c>
      <c r="C53" s="51" t="s">
        <v>20</v>
      </c>
      <c r="D53" s="51" t="s">
        <v>67</v>
      </c>
      <c r="E53" s="51" t="s">
        <v>230</v>
      </c>
      <c r="F53" s="52" t="s">
        <v>231</v>
      </c>
      <c r="G53" s="51" t="s">
        <v>102</v>
      </c>
      <c r="H53" s="51">
        <v>86971</v>
      </c>
      <c r="I53" s="51">
        <v>10000</v>
      </c>
      <c r="J53" s="51" t="s">
        <v>71</v>
      </c>
      <c r="K53" s="51"/>
      <c r="L53" s="62" t="s">
        <v>72</v>
      </c>
      <c r="M53" s="57" t="s">
        <v>28</v>
      </c>
      <c r="N53" s="58" t="s">
        <v>73</v>
      </c>
    </row>
    <row r="54" ht="161" customHeight="1" spans="1:14">
      <c r="A54" s="46">
        <v>48</v>
      </c>
      <c r="B54" s="51" t="s">
        <v>232</v>
      </c>
      <c r="C54" s="51" t="s">
        <v>20</v>
      </c>
      <c r="D54" s="51" t="s">
        <v>67</v>
      </c>
      <c r="E54" s="50" t="s">
        <v>233</v>
      </c>
      <c r="F54" s="52" t="s">
        <v>234</v>
      </c>
      <c r="G54" s="51" t="s">
        <v>102</v>
      </c>
      <c r="H54" s="51">
        <v>50800</v>
      </c>
      <c r="I54" s="51">
        <v>20000</v>
      </c>
      <c r="J54" s="51" t="s">
        <v>71</v>
      </c>
      <c r="K54" s="51" t="s">
        <v>104</v>
      </c>
      <c r="L54" s="62" t="s">
        <v>72</v>
      </c>
      <c r="M54" s="57" t="s">
        <v>28</v>
      </c>
      <c r="N54" s="61" t="s">
        <v>77</v>
      </c>
    </row>
    <row r="55" ht="100" customHeight="1" spans="1:14">
      <c r="A55" s="46">
        <v>49</v>
      </c>
      <c r="B55" s="51" t="s">
        <v>235</v>
      </c>
      <c r="C55" s="51" t="s">
        <v>20</v>
      </c>
      <c r="D55" s="51" t="s">
        <v>67</v>
      </c>
      <c r="E55" s="51" t="s">
        <v>236</v>
      </c>
      <c r="F55" s="52" t="s">
        <v>237</v>
      </c>
      <c r="G55" s="51" t="s">
        <v>102</v>
      </c>
      <c r="H55" s="51">
        <v>50000</v>
      </c>
      <c r="I55" s="51">
        <v>40000</v>
      </c>
      <c r="J55" s="51" t="s">
        <v>238</v>
      </c>
      <c r="K55" s="51"/>
      <c r="L55" s="62" t="s">
        <v>72</v>
      </c>
      <c r="M55" s="57" t="s">
        <v>28</v>
      </c>
      <c r="N55" s="58" t="s">
        <v>73</v>
      </c>
    </row>
    <row r="56" ht="132" customHeight="1" spans="1:14">
      <c r="A56" s="46">
        <v>50</v>
      </c>
      <c r="B56" s="50" t="s">
        <v>239</v>
      </c>
      <c r="C56" s="51" t="s">
        <v>20</v>
      </c>
      <c r="D56" s="51" t="s">
        <v>67</v>
      </c>
      <c r="E56" s="51" t="s">
        <v>240</v>
      </c>
      <c r="F56" s="52" t="s">
        <v>241</v>
      </c>
      <c r="G56" s="51" t="s">
        <v>70</v>
      </c>
      <c r="H56" s="51">
        <v>48000</v>
      </c>
      <c r="I56" s="51">
        <v>35000</v>
      </c>
      <c r="J56" s="51" t="s">
        <v>242</v>
      </c>
      <c r="K56" s="51" t="s">
        <v>26</v>
      </c>
      <c r="L56" s="62" t="s">
        <v>64</v>
      </c>
      <c r="M56" s="57" t="s">
        <v>28</v>
      </c>
      <c r="N56" s="58" t="s">
        <v>165</v>
      </c>
    </row>
    <row r="57" ht="136" customHeight="1" spans="1:14">
      <c r="A57" s="46">
        <v>51</v>
      </c>
      <c r="B57" s="50" t="s">
        <v>243</v>
      </c>
      <c r="C57" s="51" t="s">
        <v>20</v>
      </c>
      <c r="D57" s="51" t="s">
        <v>67</v>
      </c>
      <c r="E57" s="50" t="s">
        <v>244</v>
      </c>
      <c r="F57" s="52" t="s">
        <v>245</v>
      </c>
      <c r="G57" s="51" t="s">
        <v>102</v>
      </c>
      <c r="H57" s="51">
        <v>45000</v>
      </c>
      <c r="I57" s="51">
        <v>13500</v>
      </c>
      <c r="J57" s="51" t="s">
        <v>246</v>
      </c>
      <c r="K57" s="51" t="s">
        <v>104</v>
      </c>
      <c r="L57" s="62" t="s">
        <v>39</v>
      </c>
      <c r="M57" s="57" t="s">
        <v>28</v>
      </c>
      <c r="N57" s="61" t="s">
        <v>86</v>
      </c>
    </row>
    <row r="58" s="26" customFormat="1" ht="106" customHeight="1" spans="1:14">
      <c r="A58" s="46">
        <v>52</v>
      </c>
      <c r="B58" s="51" t="s">
        <v>247</v>
      </c>
      <c r="C58" s="51" t="s">
        <v>20</v>
      </c>
      <c r="D58" s="51" t="s">
        <v>67</v>
      </c>
      <c r="E58" s="51" t="s">
        <v>248</v>
      </c>
      <c r="F58" s="52" t="s">
        <v>249</v>
      </c>
      <c r="G58" s="51" t="s">
        <v>197</v>
      </c>
      <c r="H58" s="51">
        <v>44207.28</v>
      </c>
      <c r="I58" s="51">
        <v>33000</v>
      </c>
      <c r="J58" s="51" t="s">
        <v>250</v>
      </c>
      <c r="K58" s="51" t="s">
        <v>104</v>
      </c>
      <c r="L58" s="62" t="s">
        <v>27</v>
      </c>
      <c r="M58" s="57" t="s">
        <v>28</v>
      </c>
      <c r="N58" s="58" t="s">
        <v>199</v>
      </c>
    </row>
    <row r="59" ht="123" customHeight="1" spans="1:14">
      <c r="A59" s="46">
        <v>53</v>
      </c>
      <c r="B59" s="51" t="s">
        <v>251</v>
      </c>
      <c r="C59" s="51" t="s">
        <v>20</v>
      </c>
      <c r="D59" s="51" t="s">
        <v>67</v>
      </c>
      <c r="E59" s="50" t="s">
        <v>252</v>
      </c>
      <c r="F59" s="52" t="s">
        <v>253</v>
      </c>
      <c r="G59" s="51" t="s">
        <v>70</v>
      </c>
      <c r="H59" s="51">
        <v>43200</v>
      </c>
      <c r="I59" s="51">
        <v>30000</v>
      </c>
      <c r="J59" s="51" t="s">
        <v>254</v>
      </c>
      <c r="K59" s="51" t="s">
        <v>26</v>
      </c>
      <c r="L59" s="62" t="s">
        <v>64</v>
      </c>
      <c r="M59" s="57" t="s">
        <v>28</v>
      </c>
      <c r="N59" s="61" t="s">
        <v>65</v>
      </c>
    </row>
    <row r="60" s="26" customFormat="1" ht="155" customHeight="1" spans="1:14">
      <c r="A60" s="46">
        <v>54</v>
      </c>
      <c r="B60" s="51" t="s">
        <v>255</v>
      </c>
      <c r="C60" s="51" t="s">
        <v>20</v>
      </c>
      <c r="D60" s="51" t="s">
        <v>67</v>
      </c>
      <c r="E60" s="51" t="s">
        <v>256</v>
      </c>
      <c r="F60" s="52" t="s">
        <v>257</v>
      </c>
      <c r="G60" s="51" t="s">
        <v>70</v>
      </c>
      <c r="H60" s="51">
        <v>40303</v>
      </c>
      <c r="I60" s="51">
        <v>16000</v>
      </c>
      <c r="J60" s="51" t="s">
        <v>258</v>
      </c>
      <c r="K60" s="51" t="s">
        <v>104</v>
      </c>
      <c r="L60" s="62" t="s">
        <v>49</v>
      </c>
      <c r="M60" s="57" t="s">
        <v>28</v>
      </c>
      <c r="N60" s="58" t="s">
        <v>58</v>
      </c>
    </row>
    <row r="61" ht="147" customHeight="1" spans="1:14">
      <c r="A61" s="46">
        <v>55</v>
      </c>
      <c r="B61" s="51" t="s">
        <v>259</v>
      </c>
      <c r="C61" s="51" t="s">
        <v>20</v>
      </c>
      <c r="D61" s="51" t="s">
        <v>67</v>
      </c>
      <c r="E61" s="51" t="s">
        <v>260</v>
      </c>
      <c r="F61" s="52" t="s">
        <v>261</v>
      </c>
      <c r="G61" s="51" t="s">
        <v>70</v>
      </c>
      <c r="H61" s="51">
        <v>35000</v>
      </c>
      <c r="I61" s="51">
        <v>10500</v>
      </c>
      <c r="J61" s="51" t="s">
        <v>262</v>
      </c>
      <c r="K61" s="51" t="s">
        <v>104</v>
      </c>
      <c r="L61" s="62" t="s">
        <v>39</v>
      </c>
      <c r="M61" s="57" t="s">
        <v>28</v>
      </c>
      <c r="N61" s="58" t="s">
        <v>135</v>
      </c>
    </row>
    <row r="62" ht="142" customHeight="1" spans="1:14">
      <c r="A62" s="46">
        <v>56</v>
      </c>
      <c r="B62" s="51" t="s">
        <v>263</v>
      </c>
      <c r="C62" s="51" t="s">
        <v>20</v>
      </c>
      <c r="D62" s="51" t="s">
        <v>67</v>
      </c>
      <c r="E62" s="51" t="s">
        <v>264</v>
      </c>
      <c r="F62" s="52" t="s">
        <v>265</v>
      </c>
      <c r="G62" s="51" t="s">
        <v>102</v>
      </c>
      <c r="H62" s="51">
        <v>30000</v>
      </c>
      <c r="I62" s="51">
        <v>10000</v>
      </c>
      <c r="J62" s="51" t="s">
        <v>266</v>
      </c>
      <c r="K62" s="51" t="s">
        <v>104</v>
      </c>
      <c r="L62" s="62" t="s">
        <v>27</v>
      </c>
      <c r="M62" s="57" t="s">
        <v>28</v>
      </c>
      <c r="N62" s="58" t="s">
        <v>135</v>
      </c>
    </row>
    <row r="63" ht="108" customHeight="1" spans="1:14">
      <c r="A63" s="46">
        <v>57</v>
      </c>
      <c r="B63" s="51" t="s">
        <v>267</v>
      </c>
      <c r="C63" s="51" t="s">
        <v>20</v>
      </c>
      <c r="D63" s="51" t="s">
        <v>67</v>
      </c>
      <c r="E63" s="51" t="s">
        <v>268</v>
      </c>
      <c r="F63" s="52" t="s">
        <v>269</v>
      </c>
      <c r="G63" s="51" t="s">
        <v>102</v>
      </c>
      <c r="H63" s="51">
        <v>20300</v>
      </c>
      <c r="I63" s="51">
        <v>11000</v>
      </c>
      <c r="J63" s="51" t="s">
        <v>71</v>
      </c>
      <c r="K63" s="51"/>
      <c r="L63" s="62" t="s">
        <v>72</v>
      </c>
      <c r="M63" s="57" t="s">
        <v>28</v>
      </c>
      <c r="N63" s="58" t="s">
        <v>73</v>
      </c>
    </row>
    <row r="64" ht="102" customHeight="1" spans="1:14">
      <c r="A64" s="46">
        <v>58</v>
      </c>
      <c r="B64" s="51" t="s">
        <v>270</v>
      </c>
      <c r="C64" s="51" t="s">
        <v>20</v>
      </c>
      <c r="D64" s="51" t="s">
        <v>67</v>
      </c>
      <c r="E64" s="51" t="s">
        <v>271</v>
      </c>
      <c r="F64" s="52" t="s">
        <v>272</v>
      </c>
      <c r="G64" s="51" t="s">
        <v>102</v>
      </c>
      <c r="H64" s="51">
        <v>20000</v>
      </c>
      <c r="I64" s="51">
        <v>4000</v>
      </c>
      <c r="J64" s="51" t="s">
        <v>273</v>
      </c>
      <c r="K64" s="51"/>
      <c r="L64" s="62" t="s">
        <v>64</v>
      </c>
      <c r="M64" s="57" t="s">
        <v>28</v>
      </c>
      <c r="N64" s="58" t="s">
        <v>165</v>
      </c>
    </row>
    <row r="65" s="26" customFormat="1" ht="115" customHeight="1" spans="1:14">
      <c r="A65" s="46">
        <v>59</v>
      </c>
      <c r="B65" s="51" t="s">
        <v>274</v>
      </c>
      <c r="C65" s="51" t="s">
        <v>20</v>
      </c>
      <c r="D65" s="51" t="s">
        <v>67</v>
      </c>
      <c r="E65" s="51" t="s">
        <v>275</v>
      </c>
      <c r="F65" s="52" t="s">
        <v>276</v>
      </c>
      <c r="G65" s="51" t="s">
        <v>102</v>
      </c>
      <c r="H65" s="51">
        <v>20000</v>
      </c>
      <c r="I65" s="51">
        <v>10000</v>
      </c>
      <c r="J65" s="51" t="s">
        <v>238</v>
      </c>
      <c r="K65" s="51"/>
      <c r="L65" s="62" t="s">
        <v>72</v>
      </c>
      <c r="M65" s="57" t="s">
        <v>28</v>
      </c>
      <c r="N65" s="58" t="s">
        <v>73</v>
      </c>
    </row>
    <row r="66" ht="98" customHeight="1" spans="1:14">
      <c r="A66" s="46">
        <v>60</v>
      </c>
      <c r="B66" s="51" t="s">
        <v>277</v>
      </c>
      <c r="C66" s="51" t="s">
        <v>20</v>
      </c>
      <c r="D66" s="51" t="s">
        <v>67</v>
      </c>
      <c r="E66" s="51" t="s">
        <v>278</v>
      </c>
      <c r="F66" s="52" t="s">
        <v>279</v>
      </c>
      <c r="G66" s="51" t="s">
        <v>206</v>
      </c>
      <c r="H66" s="51">
        <v>9000</v>
      </c>
      <c r="I66" s="51">
        <v>9000</v>
      </c>
      <c r="J66" s="51" t="s">
        <v>164</v>
      </c>
      <c r="K66" s="51"/>
      <c r="L66" s="62" t="s">
        <v>64</v>
      </c>
      <c r="M66" s="57" t="s">
        <v>28</v>
      </c>
      <c r="N66" s="58" t="s">
        <v>165</v>
      </c>
    </row>
    <row r="67" ht="184" customHeight="1" spans="1:14">
      <c r="A67" s="46">
        <v>61</v>
      </c>
      <c r="B67" s="51" t="s">
        <v>280</v>
      </c>
      <c r="C67" s="51" t="s">
        <v>20</v>
      </c>
      <c r="D67" s="51" t="s">
        <v>67</v>
      </c>
      <c r="E67" s="51" t="s">
        <v>204</v>
      </c>
      <c r="F67" s="52" t="s">
        <v>281</v>
      </c>
      <c r="G67" s="51" t="s">
        <v>206</v>
      </c>
      <c r="H67" s="51">
        <v>14527.55</v>
      </c>
      <c r="I67" s="51">
        <v>10000</v>
      </c>
      <c r="J67" s="51" t="s">
        <v>164</v>
      </c>
      <c r="K67" s="51"/>
      <c r="L67" s="62" t="s">
        <v>27</v>
      </c>
      <c r="M67" s="57" t="s">
        <v>28</v>
      </c>
      <c r="N67" s="58" t="s">
        <v>135</v>
      </c>
    </row>
    <row r="68" ht="91" customHeight="1" spans="1:14">
      <c r="A68" s="46">
        <v>62</v>
      </c>
      <c r="B68" s="51" t="s">
        <v>282</v>
      </c>
      <c r="C68" s="51" t="s">
        <v>20</v>
      </c>
      <c r="D68" s="51" t="s">
        <v>67</v>
      </c>
      <c r="E68" s="51" t="s">
        <v>283</v>
      </c>
      <c r="F68" s="52" t="s">
        <v>284</v>
      </c>
      <c r="G68" s="51" t="s">
        <v>102</v>
      </c>
      <c r="H68" s="51">
        <v>10000</v>
      </c>
      <c r="I68" s="51">
        <v>3000</v>
      </c>
      <c r="J68" s="51" t="s">
        <v>273</v>
      </c>
      <c r="K68" s="51"/>
      <c r="L68" s="62" t="s">
        <v>64</v>
      </c>
      <c r="M68" s="57" t="s">
        <v>28</v>
      </c>
      <c r="N68" s="58" t="s">
        <v>165</v>
      </c>
    </row>
    <row r="69" ht="91" customHeight="1" spans="1:14">
      <c r="A69" s="46">
        <v>63</v>
      </c>
      <c r="B69" s="51" t="s">
        <v>285</v>
      </c>
      <c r="C69" s="51" t="s">
        <v>20</v>
      </c>
      <c r="D69" s="51" t="s">
        <v>67</v>
      </c>
      <c r="E69" s="50" t="s">
        <v>286</v>
      </c>
      <c r="F69" s="52" t="s">
        <v>287</v>
      </c>
      <c r="G69" s="51" t="s">
        <v>102</v>
      </c>
      <c r="H69" s="51">
        <v>10000</v>
      </c>
      <c r="I69" s="51">
        <v>5000</v>
      </c>
      <c r="J69" s="51" t="s">
        <v>238</v>
      </c>
      <c r="K69" s="51"/>
      <c r="L69" s="62" t="s">
        <v>72</v>
      </c>
      <c r="M69" s="57" t="s">
        <v>28</v>
      </c>
      <c r="N69" s="58" t="s">
        <v>73</v>
      </c>
    </row>
    <row r="70" s="26" customFormat="1" ht="111" customHeight="1" spans="1:14">
      <c r="A70" s="46">
        <v>64</v>
      </c>
      <c r="B70" s="51" t="s">
        <v>288</v>
      </c>
      <c r="C70" s="51" t="s">
        <v>20</v>
      </c>
      <c r="D70" s="51" t="s">
        <v>67</v>
      </c>
      <c r="E70" s="51" t="s">
        <v>289</v>
      </c>
      <c r="F70" s="52" t="s">
        <v>290</v>
      </c>
      <c r="G70" s="51" t="s">
        <v>206</v>
      </c>
      <c r="H70" s="51">
        <v>1608</v>
      </c>
      <c r="I70" s="51">
        <v>1608</v>
      </c>
      <c r="J70" s="51" t="s">
        <v>164</v>
      </c>
      <c r="K70" s="51"/>
      <c r="L70" s="62" t="s">
        <v>64</v>
      </c>
      <c r="M70" s="57" t="s">
        <v>28</v>
      </c>
      <c r="N70" s="58" t="s">
        <v>165</v>
      </c>
    </row>
    <row r="71" s="27" customFormat="1" ht="56" customHeight="1" spans="1:14">
      <c r="A71" s="46">
        <v>65</v>
      </c>
      <c r="B71" s="65" t="s">
        <v>291</v>
      </c>
      <c r="C71" s="65" t="s">
        <v>292</v>
      </c>
      <c r="D71" s="65" t="s">
        <v>293</v>
      </c>
      <c r="E71" s="66"/>
      <c r="F71" s="67" t="s">
        <v>294</v>
      </c>
      <c r="G71" s="67"/>
      <c r="H71" s="68">
        <v>3331300</v>
      </c>
      <c r="I71" s="65" t="s">
        <v>295</v>
      </c>
      <c r="J71" s="65" t="s">
        <v>296</v>
      </c>
      <c r="K71" s="65"/>
      <c r="L71" s="65" t="s">
        <v>297</v>
      </c>
      <c r="M71" s="64" t="s">
        <v>113</v>
      </c>
      <c r="N71" s="61" t="s">
        <v>29</v>
      </c>
    </row>
    <row r="72" s="27" customFormat="1" ht="56" customHeight="1" spans="1:14">
      <c r="A72" s="46">
        <v>66</v>
      </c>
      <c r="B72" s="65" t="s">
        <v>298</v>
      </c>
      <c r="C72" s="65" t="s">
        <v>292</v>
      </c>
      <c r="D72" s="65" t="s">
        <v>293</v>
      </c>
      <c r="E72" s="65"/>
      <c r="F72" s="53" t="s">
        <v>299</v>
      </c>
      <c r="G72" s="53"/>
      <c r="H72" s="68">
        <v>1185000</v>
      </c>
      <c r="I72" s="65" t="s">
        <v>295</v>
      </c>
      <c r="J72" s="65" t="s">
        <v>296</v>
      </c>
      <c r="K72" s="65"/>
      <c r="L72" s="65" t="s">
        <v>297</v>
      </c>
      <c r="M72" s="64" t="s">
        <v>113</v>
      </c>
      <c r="N72" s="61" t="s">
        <v>29</v>
      </c>
    </row>
    <row r="73" s="27" customFormat="1" ht="173" customHeight="1" spans="1:14">
      <c r="A73" s="46">
        <v>67</v>
      </c>
      <c r="B73" s="65" t="s">
        <v>300</v>
      </c>
      <c r="C73" s="65" t="s">
        <v>292</v>
      </c>
      <c r="D73" s="65" t="s">
        <v>293</v>
      </c>
      <c r="E73" s="65"/>
      <c r="F73" s="53" t="s">
        <v>301</v>
      </c>
      <c r="G73" s="53"/>
      <c r="H73" s="68">
        <v>1160000</v>
      </c>
      <c r="I73" s="65" t="s">
        <v>295</v>
      </c>
      <c r="J73" s="65" t="s">
        <v>302</v>
      </c>
      <c r="K73" s="65"/>
      <c r="L73" s="65" t="s">
        <v>297</v>
      </c>
      <c r="M73" s="64" t="s">
        <v>113</v>
      </c>
      <c r="N73" s="61" t="s">
        <v>86</v>
      </c>
    </row>
    <row r="74" s="27" customFormat="1" ht="110" customHeight="1" spans="1:14">
      <c r="A74" s="46">
        <v>68</v>
      </c>
      <c r="B74" s="65" t="s">
        <v>303</v>
      </c>
      <c r="C74" s="65" t="s">
        <v>292</v>
      </c>
      <c r="D74" s="65" t="s">
        <v>293</v>
      </c>
      <c r="E74" s="65"/>
      <c r="F74" s="53" t="s">
        <v>304</v>
      </c>
      <c r="G74" s="53"/>
      <c r="H74" s="68">
        <v>550000</v>
      </c>
      <c r="I74" s="65" t="s">
        <v>295</v>
      </c>
      <c r="J74" s="65" t="s">
        <v>305</v>
      </c>
      <c r="K74" s="65"/>
      <c r="L74" s="65" t="s">
        <v>297</v>
      </c>
      <c r="M74" s="64" t="s">
        <v>113</v>
      </c>
      <c r="N74" s="61" t="s">
        <v>29</v>
      </c>
    </row>
    <row r="75" s="27" customFormat="1" ht="167" customHeight="1" spans="1:14">
      <c r="A75" s="46">
        <v>69</v>
      </c>
      <c r="B75" s="65" t="s">
        <v>306</v>
      </c>
      <c r="C75" s="65" t="s">
        <v>292</v>
      </c>
      <c r="D75" s="65" t="s">
        <v>293</v>
      </c>
      <c r="E75" s="65"/>
      <c r="F75" s="53" t="s">
        <v>307</v>
      </c>
      <c r="G75" s="53"/>
      <c r="H75" s="68">
        <v>300000</v>
      </c>
      <c r="I75" s="65" t="s">
        <v>295</v>
      </c>
      <c r="J75" s="65" t="s">
        <v>308</v>
      </c>
      <c r="K75" s="65"/>
      <c r="L75" s="65" t="s">
        <v>297</v>
      </c>
      <c r="M75" s="64" t="s">
        <v>113</v>
      </c>
      <c r="N75" s="61" t="s">
        <v>86</v>
      </c>
    </row>
    <row r="76" s="27" customFormat="1" ht="78" customHeight="1" spans="1:14">
      <c r="A76" s="46">
        <v>70</v>
      </c>
      <c r="B76" s="65" t="s">
        <v>309</v>
      </c>
      <c r="C76" s="65" t="s">
        <v>292</v>
      </c>
      <c r="D76" s="65" t="s">
        <v>293</v>
      </c>
      <c r="E76" s="65"/>
      <c r="F76" s="53" t="s">
        <v>310</v>
      </c>
      <c r="G76" s="53"/>
      <c r="H76" s="68">
        <v>300000</v>
      </c>
      <c r="I76" s="65" t="s">
        <v>295</v>
      </c>
      <c r="J76" s="65" t="s">
        <v>311</v>
      </c>
      <c r="K76" s="65"/>
      <c r="L76" s="65" t="s">
        <v>297</v>
      </c>
      <c r="M76" s="64" t="s">
        <v>113</v>
      </c>
      <c r="N76" s="61" t="s">
        <v>86</v>
      </c>
    </row>
    <row r="77" s="27" customFormat="1" ht="86" customHeight="1" spans="1:14">
      <c r="A77" s="46">
        <v>71</v>
      </c>
      <c r="B77" s="65" t="s">
        <v>312</v>
      </c>
      <c r="C77" s="65" t="s">
        <v>292</v>
      </c>
      <c r="D77" s="65" t="s">
        <v>293</v>
      </c>
      <c r="E77" s="65"/>
      <c r="F77" s="53" t="s">
        <v>313</v>
      </c>
      <c r="G77" s="53"/>
      <c r="H77" s="68">
        <v>182500</v>
      </c>
      <c r="I77" s="65" t="s">
        <v>314</v>
      </c>
      <c r="J77" s="65" t="s">
        <v>315</v>
      </c>
      <c r="K77" s="65"/>
      <c r="L77" s="65" t="s">
        <v>316</v>
      </c>
      <c r="M77" s="64" t="s">
        <v>113</v>
      </c>
      <c r="N77" s="61" t="s">
        <v>29</v>
      </c>
    </row>
    <row r="78" s="27" customFormat="1" ht="86" customHeight="1" spans="1:14">
      <c r="A78" s="46">
        <v>72</v>
      </c>
      <c r="B78" s="65" t="s">
        <v>317</v>
      </c>
      <c r="C78" s="65" t="s">
        <v>292</v>
      </c>
      <c r="D78" s="65" t="s">
        <v>293</v>
      </c>
      <c r="E78" s="65"/>
      <c r="F78" s="53" t="s">
        <v>318</v>
      </c>
      <c r="G78" s="53"/>
      <c r="H78" s="68">
        <v>176000</v>
      </c>
      <c r="I78" s="65" t="s">
        <v>319</v>
      </c>
      <c r="J78" s="65" t="s">
        <v>320</v>
      </c>
      <c r="K78" s="65"/>
      <c r="L78" s="65" t="s">
        <v>321</v>
      </c>
      <c r="M78" s="64" t="s">
        <v>113</v>
      </c>
      <c r="N78" s="61" t="s">
        <v>77</v>
      </c>
    </row>
    <row r="79" s="27" customFormat="1" ht="102" spans="1:14">
      <c r="A79" s="46">
        <v>73</v>
      </c>
      <c r="B79" s="65" t="s">
        <v>322</v>
      </c>
      <c r="C79" s="65" t="s">
        <v>292</v>
      </c>
      <c r="D79" s="65" t="s">
        <v>293</v>
      </c>
      <c r="E79" s="65"/>
      <c r="F79" s="53" t="s">
        <v>323</v>
      </c>
      <c r="G79" s="53"/>
      <c r="H79" s="68">
        <v>150000</v>
      </c>
      <c r="I79" s="65" t="s">
        <v>324</v>
      </c>
      <c r="J79" s="65" t="s">
        <v>325</v>
      </c>
      <c r="K79" s="65"/>
      <c r="L79" s="65" t="s">
        <v>326</v>
      </c>
      <c r="M79" s="64" t="s">
        <v>113</v>
      </c>
      <c r="N79" s="61" t="s">
        <v>65</v>
      </c>
    </row>
    <row r="80" s="27" customFormat="1" ht="81" customHeight="1" spans="1:14">
      <c r="A80" s="46">
        <v>74</v>
      </c>
      <c r="B80" s="65" t="s">
        <v>327</v>
      </c>
      <c r="C80" s="65" t="s">
        <v>292</v>
      </c>
      <c r="D80" s="65" t="s">
        <v>293</v>
      </c>
      <c r="E80" s="65"/>
      <c r="F80" s="53" t="s">
        <v>328</v>
      </c>
      <c r="G80" s="53"/>
      <c r="H80" s="68">
        <v>150000</v>
      </c>
      <c r="I80" s="65" t="s">
        <v>295</v>
      </c>
      <c r="J80" s="65" t="s">
        <v>329</v>
      </c>
      <c r="K80" s="65"/>
      <c r="L80" s="65" t="s">
        <v>297</v>
      </c>
      <c r="M80" s="64" t="s">
        <v>113</v>
      </c>
      <c r="N80" s="61" t="s">
        <v>86</v>
      </c>
    </row>
    <row r="81" s="27" customFormat="1" ht="102" spans="1:14">
      <c r="A81" s="46">
        <v>75</v>
      </c>
      <c r="B81" s="65" t="s">
        <v>330</v>
      </c>
      <c r="C81" s="65" t="s">
        <v>292</v>
      </c>
      <c r="D81" s="65" t="s">
        <v>293</v>
      </c>
      <c r="E81" s="65"/>
      <c r="F81" s="53" t="s">
        <v>331</v>
      </c>
      <c r="G81" s="53"/>
      <c r="H81" s="68">
        <v>150000</v>
      </c>
      <c r="I81" s="65" t="s">
        <v>295</v>
      </c>
      <c r="J81" s="65" t="s">
        <v>332</v>
      </c>
      <c r="K81" s="65"/>
      <c r="L81" s="65" t="s">
        <v>297</v>
      </c>
      <c r="M81" s="64" t="s">
        <v>113</v>
      </c>
      <c r="N81" s="61" t="s">
        <v>86</v>
      </c>
    </row>
    <row r="82" s="27" customFormat="1" ht="61" customHeight="1" spans="1:14">
      <c r="A82" s="46">
        <v>76</v>
      </c>
      <c r="B82" s="65" t="s">
        <v>333</v>
      </c>
      <c r="C82" s="65" t="s">
        <v>292</v>
      </c>
      <c r="D82" s="65" t="s">
        <v>293</v>
      </c>
      <c r="E82" s="65"/>
      <c r="F82" s="53" t="s">
        <v>334</v>
      </c>
      <c r="G82" s="53"/>
      <c r="H82" s="68">
        <v>150000</v>
      </c>
      <c r="I82" s="65" t="s">
        <v>295</v>
      </c>
      <c r="J82" s="65" t="s">
        <v>335</v>
      </c>
      <c r="K82" s="65"/>
      <c r="L82" s="65" t="s">
        <v>297</v>
      </c>
      <c r="M82" s="64" t="s">
        <v>113</v>
      </c>
      <c r="N82" s="61" t="s">
        <v>86</v>
      </c>
    </row>
    <row r="83" s="27" customFormat="1" ht="79" customHeight="1" spans="1:14">
      <c r="A83" s="46">
        <v>77</v>
      </c>
      <c r="B83" s="65" t="s">
        <v>336</v>
      </c>
      <c r="C83" s="65" t="s">
        <v>292</v>
      </c>
      <c r="D83" s="65" t="s">
        <v>293</v>
      </c>
      <c r="E83" s="65"/>
      <c r="F83" s="53" t="s">
        <v>337</v>
      </c>
      <c r="G83" s="53"/>
      <c r="H83" s="68">
        <v>150000</v>
      </c>
      <c r="I83" s="65" t="s">
        <v>295</v>
      </c>
      <c r="J83" s="65" t="s">
        <v>338</v>
      </c>
      <c r="K83" s="65"/>
      <c r="L83" s="65" t="s">
        <v>297</v>
      </c>
      <c r="M83" s="64" t="s">
        <v>113</v>
      </c>
      <c r="N83" s="61" t="s">
        <v>86</v>
      </c>
    </row>
    <row r="84" s="27" customFormat="1" ht="118" customHeight="1" spans="1:14">
      <c r="A84" s="46">
        <v>78</v>
      </c>
      <c r="B84" s="65" t="s">
        <v>339</v>
      </c>
      <c r="C84" s="65" t="s">
        <v>292</v>
      </c>
      <c r="D84" s="65" t="s">
        <v>293</v>
      </c>
      <c r="E84" s="65"/>
      <c r="F84" s="53" t="s">
        <v>340</v>
      </c>
      <c r="G84" s="53"/>
      <c r="H84" s="68">
        <v>142000</v>
      </c>
      <c r="I84" s="65" t="s">
        <v>295</v>
      </c>
      <c r="J84" s="65" t="s">
        <v>341</v>
      </c>
      <c r="K84" s="65"/>
      <c r="L84" s="65" t="s">
        <v>297</v>
      </c>
      <c r="M84" s="64" t="s">
        <v>113</v>
      </c>
      <c r="N84" s="61" t="s">
        <v>86</v>
      </c>
    </row>
    <row r="85" s="27" customFormat="1" ht="59" customHeight="1" spans="1:14">
      <c r="A85" s="46">
        <v>79</v>
      </c>
      <c r="B85" s="65" t="s">
        <v>342</v>
      </c>
      <c r="C85" s="65" t="s">
        <v>292</v>
      </c>
      <c r="D85" s="65" t="s">
        <v>293</v>
      </c>
      <c r="E85" s="69"/>
      <c r="F85" s="70" t="s">
        <v>343</v>
      </c>
      <c r="G85" s="70"/>
      <c r="H85" s="68">
        <v>130000</v>
      </c>
      <c r="I85" s="65" t="s">
        <v>324</v>
      </c>
      <c r="J85" s="65" t="s">
        <v>344</v>
      </c>
      <c r="K85" s="65"/>
      <c r="L85" s="65" t="s">
        <v>326</v>
      </c>
      <c r="M85" s="64" t="s">
        <v>113</v>
      </c>
      <c r="N85" s="61" t="s">
        <v>65</v>
      </c>
    </row>
    <row r="86" s="27" customFormat="1" ht="59" customHeight="1" spans="1:14">
      <c r="A86" s="46">
        <v>80</v>
      </c>
      <c r="B86" s="65" t="s">
        <v>345</v>
      </c>
      <c r="C86" s="65" t="s">
        <v>292</v>
      </c>
      <c r="D86" s="65" t="s">
        <v>293</v>
      </c>
      <c r="E86" s="65"/>
      <c r="F86" s="53" t="s">
        <v>346</v>
      </c>
      <c r="G86" s="53"/>
      <c r="H86" s="68">
        <v>120000</v>
      </c>
      <c r="I86" s="65" t="s">
        <v>295</v>
      </c>
      <c r="J86" s="65" t="s">
        <v>347</v>
      </c>
      <c r="K86" s="65"/>
      <c r="L86" s="65" t="s">
        <v>326</v>
      </c>
      <c r="M86" s="64" t="s">
        <v>113</v>
      </c>
      <c r="N86" s="61" t="s">
        <v>65</v>
      </c>
    </row>
    <row r="87" s="27" customFormat="1" ht="94" customHeight="1" spans="1:14">
      <c r="A87" s="46">
        <v>81</v>
      </c>
      <c r="B87" s="65" t="s">
        <v>348</v>
      </c>
      <c r="C87" s="65" t="s">
        <v>292</v>
      </c>
      <c r="D87" s="65" t="s">
        <v>293</v>
      </c>
      <c r="E87" s="65"/>
      <c r="F87" s="53" t="s">
        <v>349</v>
      </c>
      <c r="G87" s="53"/>
      <c r="H87" s="68">
        <v>110000</v>
      </c>
      <c r="I87" s="65" t="s">
        <v>295</v>
      </c>
      <c r="J87" s="65" t="s">
        <v>350</v>
      </c>
      <c r="K87" s="65"/>
      <c r="L87" s="65" t="s">
        <v>57</v>
      </c>
      <c r="M87" s="64" t="s">
        <v>113</v>
      </c>
      <c r="N87" s="61" t="s">
        <v>50</v>
      </c>
    </row>
    <row r="88" s="27" customFormat="1" ht="133" customHeight="1" spans="1:14">
      <c r="A88" s="46">
        <v>82</v>
      </c>
      <c r="B88" s="65" t="s">
        <v>351</v>
      </c>
      <c r="C88" s="65" t="s">
        <v>292</v>
      </c>
      <c r="D88" s="65" t="s">
        <v>293</v>
      </c>
      <c r="E88" s="65"/>
      <c r="F88" s="53" t="s">
        <v>352</v>
      </c>
      <c r="G88" s="53"/>
      <c r="H88" s="68">
        <v>100000</v>
      </c>
      <c r="I88" s="65" t="s">
        <v>295</v>
      </c>
      <c r="J88" s="65" t="s">
        <v>353</v>
      </c>
      <c r="K88" s="65"/>
      <c r="L88" s="65" t="s">
        <v>297</v>
      </c>
      <c r="M88" s="64" t="s">
        <v>113</v>
      </c>
      <c r="N88" s="61" t="s">
        <v>86</v>
      </c>
    </row>
    <row r="89" s="27" customFormat="1" ht="98" customHeight="1" spans="1:14">
      <c r="A89" s="46">
        <v>83</v>
      </c>
      <c r="B89" s="65" t="s">
        <v>354</v>
      </c>
      <c r="C89" s="65" t="s">
        <v>292</v>
      </c>
      <c r="D89" s="65" t="s">
        <v>293</v>
      </c>
      <c r="E89" s="65"/>
      <c r="F89" s="53" t="s">
        <v>355</v>
      </c>
      <c r="G89" s="53"/>
      <c r="H89" s="68">
        <v>100000</v>
      </c>
      <c r="I89" s="65" t="s">
        <v>295</v>
      </c>
      <c r="J89" s="65" t="s">
        <v>356</v>
      </c>
      <c r="K89" s="65"/>
      <c r="L89" s="65" t="s">
        <v>297</v>
      </c>
      <c r="M89" s="64" t="s">
        <v>113</v>
      </c>
      <c r="N89" s="61" t="s">
        <v>86</v>
      </c>
    </row>
    <row r="90" s="27" customFormat="1" ht="77" customHeight="1" spans="1:14">
      <c r="A90" s="46">
        <v>84</v>
      </c>
      <c r="B90" s="65" t="s">
        <v>357</v>
      </c>
      <c r="C90" s="65" t="s">
        <v>292</v>
      </c>
      <c r="D90" s="65" t="s">
        <v>293</v>
      </c>
      <c r="E90" s="65"/>
      <c r="F90" s="53" t="s">
        <v>358</v>
      </c>
      <c r="G90" s="53"/>
      <c r="H90" s="68">
        <v>100000</v>
      </c>
      <c r="I90" s="65" t="s">
        <v>295</v>
      </c>
      <c r="J90" s="65" t="s">
        <v>359</v>
      </c>
      <c r="K90" s="65"/>
      <c r="L90" s="65" t="s">
        <v>297</v>
      </c>
      <c r="M90" s="64" t="s">
        <v>113</v>
      </c>
      <c r="N90" s="61" t="s">
        <v>86</v>
      </c>
    </row>
    <row r="91" s="27" customFormat="1" ht="94" customHeight="1" spans="1:14">
      <c r="A91" s="46">
        <v>85</v>
      </c>
      <c r="B91" s="65" t="s">
        <v>360</v>
      </c>
      <c r="C91" s="65" t="s">
        <v>292</v>
      </c>
      <c r="D91" s="65" t="s">
        <v>293</v>
      </c>
      <c r="E91" s="65"/>
      <c r="F91" s="53" t="s">
        <v>361</v>
      </c>
      <c r="G91" s="53"/>
      <c r="H91" s="68">
        <v>70000</v>
      </c>
      <c r="I91" s="65" t="s">
        <v>295</v>
      </c>
      <c r="J91" s="65" t="s">
        <v>362</v>
      </c>
      <c r="K91" s="65"/>
      <c r="L91" s="65" t="s">
        <v>316</v>
      </c>
      <c r="M91" s="64" t="s">
        <v>113</v>
      </c>
      <c r="N91" s="61" t="s">
        <v>86</v>
      </c>
    </row>
    <row r="92" s="27" customFormat="1" ht="62" customHeight="1" spans="1:14">
      <c r="A92" s="46">
        <v>86</v>
      </c>
      <c r="B92" s="65" t="s">
        <v>363</v>
      </c>
      <c r="C92" s="65" t="s">
        <v>292</v>
      </c>
      <c r="D92" s="65" t="s">
        <v>293</v>
      </c>
      <c r="E92" s="65"/>
      <c r="F92" s="53" t="s">
        <v>364</v>
      </c>
      <c r="G92" s="53"/>
      <c r="H92" s="68">
        <v>58600</v>
      </c>
      <c r="I92" s="65" t="s">
        <v>295</v>
      </c>
      <c r="J92" s="65" t="s">
        <v>365</v>
      </c>
      <c r="K92" s="65"/>
      <c r="L92" s="65" t="s">
        <v>316</v>
      </c>
      <c r="M92" s="64" t="s">
        <v>113</v>
      </c>
      <c r="N92" s="61" t="s">
        <v>86</v>
      </c>
    </row>
    <row r="93" s="27" customFormat="1" ht="122" customHeight="1" spans="1:14">
      <c r="A93" s="46">
        <v>87</v>
      </c>
      <c r="B93" s="65" t="s">
        <v>366</v>
      </c>
      <c r="C93" s="65" t="s">
        <v>292</v>
      </c>
      <c r="D93" s="65" t="s">
        <v>293</v>
      </c>
      <c r="E93" s="65"/>
      <c r="F93" s="53" t="s">
        <v>367</v>
      </c>
      <c r="G93" s="53"/>
      <c r="H93" s="68">
        <v>52000</v>
      </c>
      <c r="I93" s="65" t="s">
        <v>295</v>
      </c>
      <c r="J93" s="65" t="s">
        <v>368</v>
      </c>
      <c r="K93" s="65"/>
      <c r="L93" s="65" t="s">
        <v>297</v>
      </c>
      <c r="M93" s="64" t="s">
        <v>113</v>
      </c>
      <c r="N93" s="61" t="s">
        <v>86</v>
      </c>
    </row>
    <row r="94" s="27" customFormat="1" ht="60" customHeight="1" spans="1:14">
      <c r="A94" s="46">
        <v>88</v>
      </c>
      <c r="B94" s="65" t="s">
        <v>369</v>
      </c>
      <c r="C94" s="65" t="s">
        <v>292</v>
      </c>
      <c r="D94" s="65" t="s">
        <v>293</v>
      </c>
      <c r="E94" s="65"/>
      <c r="F94" s="53" t="s">
        <v>370</v>
      </c>
      <c r="G94" s="53"/>
      <c r="H94" s="68">
        <v>51900</v>
      </c>
      <c r="I94" s="65" t="s">
        <v>295</v>
      </c>
      <c r="J94" s="65" t="s">
        <v>371</v>
      </c>
      <c r="K94" s="65"/>
      <c r="L94" s="65" t="s">
        <v>316</v>
      </c>
      <c r="M94" s="64" t="s">
        <v>113</v>
      </c>
      <c r="N94" s="61" t="s">
        <v>86</v>
      </c>
    </row>
    <row r="95" s="27" customFormat="1" ht="133" customHeight="1" spans="1:14">
      <c r="A95" s="46">
        <v>89</v>
      </c>
      <c r="B95" s="65" t="s">
        <v>372</v>
      </c>
      <c r="C95" s="65" t="s">
        <v>292</v>
      </c>
      <c r="D95" s="65" t="s">
        <v>293</v>
      </c>
      <c r="E95" s="65"/>
      <c r="F95" s="53" t="s">
        <v>373</v>
      </c>
      <c r="G95" s="53"/>
      <c r="H95" s="68">
        <v>40000</v>
      </c>
      <c r="I95" s="65" t="s">
        <v>295</v>
      </c>
      <c r="J95" s="65" t="s">
        <v>374</v>
      </c>
      <c r="K95" s="65"/>
      <c r="L95" s="65" t="s">
        <v>297</v>
      </c>
      <c r="M95" s="64" t="s">
        <v>113</v>
      </c>
      <c r="N95" s="61" t="s">
        <v>86</v>
      </c>
    </row>
    <row r="96" s="27" customFormat="1" ht="64" customHeight="1" spans="1:14">
      <c r="A96" s="46">
        <v>90</v>
      </c>
      <c r="B96" s="65" t="s">
        <v>375</v>
      </c>
      <c r="C96" s="65" t="s">
        <v>292</v>
      </c>
      <c r="D96" s="65" t="s">
        <v>293</v>
      </c>
      <c r="E96" s="65"/>
      <c r="F96" s="53" t="s">
        <v>376</v>
      </c>
      <c r="G96" s="53"/>
      <c r="H96" s="68">
        <v>40000</v>
      </c>
      <c r="I96" s="65" t="s">
        <v>377</v>
      </c>
      <c r="J96" s="65" t="s">
        <v>378</v>
      </c>
      <c r="K96" s="65"/>
      <c r="L96" s="65" t="s">
        <v>326</v>
      </c>
      <c r="M96" s="64" t="s">
        <v>113</v>
      </c>
      <c r="N96" s="61" t="s">
        <v>65</v>
      </c>
    </row>
    <row r="97" s="27" customFormat="1" ht="64" customHeight="1" spans="1:14">
      <c r="A97" s="46">
        <v>91</v>
      </c>
      <c r="B97" s="65" t="s">
        <v>379</v>
      </c>
      <c r="C97" s="65" t="s">
        <v>292</v>
      </c>
      <c r="D97" s="65" t="s">
        <v>293</v>
      </c>
      <c r="E97" s="65"/>
      <c r="F97" s="53" t="s">
        <v>380</v>
      </c>
      <c r="G97" s="53"/>
      <c r="H97" s="68">
        <v>30000</v>
      </c>
      <c r="I97" s="65" t="s">
        <v>381</v>
      </c>
      <c r="J97" s="65" t="s">
        <v>252</v>
      </c>
      <c r="K97" s="65"/>
      <c r="L97" s="65" t="s">
        <v>326</v>
      </c>
      <c r="M97" s="64" t="s">
        <v>113</v>
      </c>
      <c r="N97" s="61" t="s">
        <v>65</v>
      </c>
    </row>
    <row r="98" ht="38" customHeight="1" spans="1:14">
      <c r="A98" s="71" t="s">
        <v>382</v>
      </c>
      <c r="B98" s="72"/>
      <c r="C98" s="72"/>
      <c r="D98" s="72"/>
      <c r="E98" s="72"/>
      <c r="F98" s="73"/>
      <c r="G98" s="74"/>
      <c r="H98" s="75">
        <v>4226179</v>
      </c>
      <c r="I98" s="75">
        <v>1232146</v>
      </c>
      <c r="J98" s="74"/>
      <c r="K98" s="74"/>
      <c r="L98" s="76"/>
      <c r="M98" s="57"/>
      <c r="N98" s="58"/>
    </row>
    <row r="99" s="26" customFormat="1" ht="132" customHeight="1" spans="1:14">
      <c r="A99" s="51">
        <v>2</v>
      </c>
      <c r="B99" s="50" t="s">
        <v>383</v>
      </c>
      <c r="C99" s="51" t="s">
        <v>384</v>
      </c>
      <c r="D99" s="48" t="s">
        <v>21</v>
      </c>
      <c r="E99" s="51" t="s">
        <v>385</v>
      </c>
      <c r="F99" s="52" t="s">
        <v>386</v>
      </c>
      <c r="G99" s="51" t="s">
        <v>62</v>
      </c>
      <c r="H99" s="51">
        <v>420000</v>
      </c>
      <c r="I99" s="51">
        <v>126000</v>
      </c>
      <c r="J99" s="51" t="s">
        <v>387</v>
      </c>
      <c r="K99" s="51" t="s">
        <v>26</v>
      </c>
      <c r="L99" s="62" t="s">
        <v>39</v>
      </c>
      <c r="M99" s="57" t="s">
        <v>388</v>
      </c>
      <c r="N99" s="58" t="s">
        <v>389</v>
      </c>
    </row>
    <row r="100" s="26" customFormat="1" ht="280" customHeight="1" spans="1:14">
      <c r="A100" s="51">
        <v>3</v>
      </c>
      <c r="B100" s="51" t="s">
        <v>390</v>
      </c>
      <c r="C100" s="51" t="s">
        <v>384</v>
      </c>
      <c r="D100" s="48" t="s">
        <v>21</v>
      </c>
      <c r="E100" s="50" t="s">
        <v>391</v>
      </c>
      <c r="F100" s="52" t="s">
        <v>392</v>
      </c>
      <c r="G100" s="51" t="s">
        <v>62</v>
      </c>
      <c r="H100" s="51">
        <v>300000</v>
      </c>
      <c r="I100" s="51">
        <v>30000</v>
      </c>
      <c r="J100" s="51" t="s">
        <v>393</v>
      </c>
      <c r="K100" s="51" t="s">
        <v>26</v>
      </c>
      <c r="L100" s="62" t="s">
        <v>27</v>
      </c>
      <c r="M100" s="57" t="s">
        <v>28</v>
      </c>
      <c r="N100" s="61" t="s">
        <v>86</v>
      </c>
    </row>
    <row r="101" s="26" customFormat="1" ht="95" customHeight="1" spans="1:14">
      <c r="A101" s="51">
        <v>4</v>
      </c>
      <c r="B101" s="50" t="s">
        <v>394</v>
      </c>
      <c r="C101" s="51" t="s">
        <v>384</v>
      </c>
      <c r="D101" s="48" t="s">
        <v>21</v>
      </c>
      <c r="E101" s="50" t="s">
        <v>395</v>
      </c>
      <c r="F101" s="52" t="s">
        <v>396</v>
      </c>
      <c r="G101" s="51" t="s">
        <v>43</v>
      </c>
      <c r="H101" s="51">
        <v>228000</v>
      </c>
      <c r="I101" s="51">
        <v>50000</v>
      </c>
      <c r="J101" s="51" t="s">
        <v>71</v>
      </c>
      <c r="K101" s="51"/>
      <c r="L101" s="62" t="s">
        <v>72</v>
      </c>
      <c r="M101" s="57" t="s">
        <v>28</v>
      </c>
      <c r="N101" s="61" t="s">
        <v>77</v>
      </c>
    </row>
    <row r="102" s="26" customFormat="1" ht="89" customHeight="1" spans="1:14">
      <c r="A102" s="51">
        <v>5</v>
      </c>
      <c r="B102" s="51" t="s">
        <v>397</v>
      </c>
      <c r="C102" s="51" t="s">
        <v>384</v>
      </c>
      <c r="D102" s="48" t="s">
        <v>21</v>
      </c>
      <c r="E102" s="50" t="s">
        <v>398</v>
      </c>
      <c r="F102" s="52" t="s">
        <v>399</v>
      </c>
      <c r="G102" s="51" t="s">
        <v>43</v>
      </c>
      <c r="H102" s="51">
        <v>202100</v>
      </c>
      <c r="I102" s="51">
        <v>80000</v>
      </c>
      <c r="J102" s="51" t="s">
        <v>400</v>
      </c>
      <c r="K102" s="51" t="s">
        <v>26</v>
      </c>
      <c r="L102" s="62" t="s">
        <v>64</v>
      </c>
      <c r="M102" s="57" t="s">
        <v>28</v>
      </c>
      <c r="N102" s="61" t="s">
        <v>65</v>
      </c>
    </row>
    <row r="103" s="26" customFormat="1" ht="141" customHeight="1" spans="1:14">
      <c r="A103" s="51">
        <v>8</v>
      </c>
      <c r="B103" s="51" t="s">
        <v>401</v>
      </c>
      <c r="C103" s="51" t="s">
        <v>384</v>
      </c>
      <c r="D103" s="48" t="s">
        <v>21</v>
      </c>
      <c r="E103" s="50" t="s">
        <v>402</v>
      </c>
      <c r="F103" s="52" t="s">
        <v>403</v>
      </c>
      <c r="G103" s="51" t="s">
        <v>43</v>
      </c>
      <c r="H103" s="51">
        <v>173000</v>
      </c>
      <c r="I103" s="51">
        <v>63000</v>
      </c>
      <c r="J103" s="51" t="s">
        <v>160</v>
      </c>
      <c r="K103" s="51" t="s">
        <v>26</v>
      </c>
      <c r="L103" s="62" t="s">
        <v>72</v>
      </c>
      <c r="M103" s="57" t="s">
        <v>28</v>
      </c>
      <c r="N103" s="61" t="s">
        <v>77</v>
      </c>
    </row>
    <row r="104" s="26" customFormat="1" ht="88" customHeight="1" spans="1:14">
      <c r="A104" s="51">
        <v>9</v>
      </c>
      <c r="B104" s="51" t="s">
        <v>404</v>
      </c>
      <c r="C104" s="51" t="s">
        <v>384</v>
      </c>
      <c r="D104" s="48" t="s">
        <v>21</v>
      </c>
      <c r="E104" s="51" t="s">
        <v>405</v>
      </c>
      <c r="F104" s="52" t="s">
        <v>406</v>
      </c>
      <c r="G104" s="51" t="s">
        <v>407</v>
      </c>
      <c r="H104" s="51">
        <v>171626</v>
      </c>
      <c r="I104" s="51">
        <v>55000</v>
      </c>
      <c r="J104" s="51" t="s">
        <v>408</v>
      </c>
      <c r="K104" s="51" t="s">
        <v>26</v>
      </c>
      <c r="L104" s="62" t="s">
        <v>409</v>
      </c>
      <c r="M104" s="57" t="s">
        <v>388</v>
      </c>
      <c r="N104" s="61" t="s">
        <v>410</v>
      </c>
    </row>
    <row r="105" s="26" customFormat="1" ht="125" customHeight="1" spans="1:14">
      <c r="A105" s="51">
        <v>13</v>
      </c>
      <c r="B105" s="51" t="s">
        <v>411</v>
      </c>
      <c r="C105" s="51" t="s">
        <v>384</v>
      </c>
      <c r="D105" s="48" t="s">
        <v>21</v>
      </c>
      <c r="E105" s="50" t="s">
        <v>412</v>
      </c>
      <c r="F105" s="52" t="s">
        <v>413</v>
      </c>
      <c r="G105" s="51" t="s">
        <v>62</v>
      </c>
      <c r="H105" s="51">
        <v>118000</v>
      </c>
      <c r="I105" s="51">
        <v>35400</v>
      </c>
      <c r="J105" s="51" t="s">
        <v>414</v>
      </c>
      <c r="K105" s="51" t="s">
        <v>26</v>
      </c>
      <c r="L105" s="62" t="s">
        <v>39</v>
      </c>
      <c r="M105" s="57" t="s">
        <v>388</v>
      </c>
      <c r="N105" s="61" t="s">
        <v>410</v>
      </c>
    </row>
    <row r="106" s="26" customFormat="1" ht="112" customHeight="1" spans="1:14">
      <c r="A106" s="51">
        <v>15</v>
      </c>
      <c r="B106" s="51" t="s">
        <v>415</v>
      </c>
      <c r="C106" s="51" t="s">
        <v>384</v>
      </c>
      <c r="D106" s="48" t="s">
        <v>21</v>
      </c>
      <c r="E106" s="51" t="s">
        <v>416</v>
      </c>
      <c r="F106" s="52" t="s">
        <v>417</v>
      </c>
      <c r="G106" s="51" t="s">
        <v>24</v>
      </c>
      <c r="H106" s="51">
        <v>105000</v>
      </c>
      <c r="I106" s="51">
        <v>15000</v>
      </c>
      <c r="J106" s="51" t="s">
        <v>418</v>
      </c>
      <c r="K106" s="51" t="s">
        <v>26</v>
      </c>
      <c r="L106" s="62" t="s">
        <v>64</v>
      </c>
      <c r="M106" s="57" t="s">
        <v>28</v>
      </c>
      <c r="N106" s="58" t="s">
        <v>165</v>
      </c>
    </row>
    <row r="107" s="26" customFormat="1" ht="180" customHeight="1" spans="1:14">
      <c r="A107" s="51">
        <v>16</v>
      </c>
      <c r="B107" s="51" t="s">
        <v>419</v>
      </c>
      <c r="C107" s="51" t="s">
        <v>384</v>
      </c>
      <c r="D107" s="48" t="s">
        <v>21</v>
      </c>
      <c r="E107" s="50" t="s">
        <v>420</v>
      </c>
      <c r="F107" s="52" t="s">
        <v>421</v>
      </c>
      <c r="G107" s="51" t="s">
        <v>24</v>
      </c>
      <c r="H107" s="51">
        <v>100000</v>
      </c>
      <c r="I107" s="51">
        <v>30000</v>
      </c>
      <c r="J107" s="51" t="s">
        <v>422</v>
      </c>
      <c r="K107" s="51" t="s">
        <v>26</v>
      </c>
      <c r="L107" s="62" t="s">
        <v>27</v>
      </c>
      <c r="M107" s="57" t="s">
        <v>28</v>
      </c>
      <c r="N107" s="61" t="s">
        <v>86</v>
      </c>
    </row>
    <row r="108" s="26" customFormat="1" ht="97" customHeight="1" spans="1:14">
      <c r="A108" s="51">
        <v>17</v>
      </c>
      <c r="B108" s="51" t="s">
        <v>423</v>
      </c>
      <c r="C108" s="51" t="s">
        <v>384</v>
      </c>
      <c r="D108" s="48" t="s">
        <v>21</v>
      </c>
      <c r="E108" s="50" t="s">
        <v>424</v>
      </c>
      <c r="F108" s="52" t="s">
        <v>399</v>
      </c>
      <c r="G108" s="51" t="s">
        <v>24</v>
      </c>
      <c r="H108" s="51">
        <v>96916</v>
      </c>
      <c r="I108" s="51">
        <v>45000</v>
      </c>
      <c r="J108" s="51" t="s">
        <v>164</v>
      </c>
      <c r="K108" s="51" t="s">
        <v>26</v>
      </c>
      <c r="L108" s="62" t="s">
        <v>64</v>
      </c>
      <c r="M108" s="57" t="s">
        <v>388</v>
      </c>
      <c r="N108" s="61" t="s">
        <v>410</v>
      </c>
    </row>
    <row r="109" s="26" customFormat="1" ht="194" customHeight="1" spans="1:14">
      <c r="A109" s="51">
        <v>18</v>
      </c>
      <c r="B109" s="51" t="s">
        <v>425</v>
      </c>
      <c r="C109" s="51" t="s">
        <v>384</v>
      </c>
      <c r="D109" s="48" t="s">
        <v>21</v>
      </c>
      <c r="E109" s="50" t="s">
        <v>426</v>
      </c>
      <c r="F109" s="52" t="s">
        <v>427</v>
      </c>
      <c r="G109" s="51" t="s">
        <v>62</v>
      </c>
      <c r="H109" s="51">
        <v>81000</v>
      </c>
      <c r="I109" s="51">
        <v>24300</v>
      </c>
      <c r="J109" s="51" t="s">
        <v>428</v>
      </c>
      <c r="K109" s="51" t="s">
        <v>26</v>
      </c>
      <c r="L109" s="62" t="s">
        <v>39</v>
      </c>
      <c r="M109" s="57" t="s">
        <v>28</v>
      </c>
      <c r="N109" s="61" t="s">
        <v>86</v>
      </c>
    </row>
    <row r="110" s="26" customFormat="1" ht="168" customHeight="1" spans="1:14">
      <c r="A110" s="51">
        <v>19</v>
      </c>
      <c r="B110" s="51" t="s">
        <v>429</v>
      </c>
      <c r="C110" s="51" t="s">
        <v>384</v>
      </c>
      <c r="D110" s="48" t="s">
        <v>21</v>
      </c>
      <c r="E110" s="50" t="s">
        <v>412</v>
      </c>
      <c r="F110" s="52" t="s">
        <v>430</v>
      </c>
      <c r="G110" s="51" t="s">
        <v>62</v>
      </c>
      <c r="H110" s="51">
        <v>73600</v>
      </c>
      <c r="I110" s="51">
        <v>22080</v>
      </c>
      <c r="J110" s="51" t="s">
        <v>431</v>
      </c>
      <c r="K110" s="51" t="s">
        <v>26</v>
      </c>
      <c r="L110" s="62" t="s">
        <v>39</v>
      </c>
      <c r="M110" s="57" t="s">
        <v>28</v>
      </c>
      <c r="N110" s="61" t="s">
        <v>86</v>
      </c>
    </row>
    <row r="111" s="26" customFormat="1" ht="121" customHeight="1" spans="1:14">
      <c r="A111" s="51">
        <v>20</v>
      </c>
      <c r="B111" s="51" t="s">
        <v>432</v>
      </c>
      <c r="C111" s="51" t="s">
        <v>384</v>
      </c>
      <c r="D111" s="48" t="s">
        <v>21</v>
      </c>
      <c r="E111" s="50" t="s">
        <v>320</v>
      </c>
      <c r="F111" s="52" t="s">
        <v>433</v>
      </c>
      <c r="G111" s="51" t="s">
        <v>43</v>
      </c>
      <c r="H111" s="51">
        <v>71800</v>
      </c>
      <c r="I111" s="51">
        <v>35000</v>
      </c>
      <c r="J111" s="51" t="s">
        <v>71</v>
      </c>
      <c r="K111" s="51" t="s">
        <v>104</v>
      </c>
      <c r="L111" s="62" t="s">
        <v>72</v>
      </c>
      <c r="M111" s="57" t="s">
        <v>28</v>
      </c>
      <c r="N111" s="61" t="s">
        <v>77</v>
      </c>
    </row>
    <row r="112" s="26" customFormat="1" ht="103" customHeight="1" spans="1:14">
      <c r="A112" s="51">
        <v>21</v>
      </c>
      <c r="B112" s="51" t="s">
        <v>434</v>
      </c>
      <c r="C112" s="51" t="s">
        <v>384</v>
      </c>
      <c r="D112" s="48" t="s">
        <v>21</v>
      </c>
      <c r="E112" s="51" t="s">
        <v>435</v>
      </c>
      <c r="F112" s="52" t="s">
        <v>436</v>
      </c>
      <c r="G112" s="51" t="s">
        <v>43</v>
      </c>
      <c r="H112" s="51">
        <v>70000</v>
      </c>
      <c r="I112" s="51">
        <v>21000</v>
      </c>
      <c r="J112" s="51" t="s">
        <v>437</v>
      </c>
      <c r="K112" s="51"/>
      <c r="L112" s="62" t="s">
        <v>39</v>
      </c>
      <c r="M112" s="57" t="s">
        <v>28</v>
      </c>
      <c r="N112" s="58" t="s">
        <v>135</v>
      </c>
    </row>
    <row r="113" s="26" customFormat="1" ht="112" customHeight="1" spans="1:14">
      <c r="A113" s="51">
        <v>22</v>
      </c>
      <c r="B113" s="51" t="s">
        <v>438</v>
      </c>
      <c r="C113" s="51" t="s">
        <v>384</v>
      </c>
      <c r="D113" s="48" t="s">
        <v>21</v>
      </c>
      <c r="E113" s="51" t="s">
        <v>439</v>
      </c>
      <c r="F113" s="52" t="s">
        <v>440</v>
      </c>
      <c r="G113" s="51" t="s">
        <v>24</v>
      </c>
      <c r="H113" s="51">
        <v>70000</v>
      </c>
      <c r="I113" s="51">
        <v>21000</v>
      </c>
      <c r="J113" s="51" t="s">
        <v>441</v>
      </c>
      <c r="K113" s="51"/>
      <c r="L113" s="62" t="s">
        <v>39</v>
      </c>
      <c r="M113" s="57" t="s">
        <v>28</v>
      </c>
      <c r="N113" s="58" t="s">
        <v>135</v>
      </c>
    </row>
    <row r="114" s="26" customFormat="1" ht="96" customHeight="1" spans="1:14">
      <c r="A114" s="51">
        <v>23</v>
      </c>
      <c r="B114" s="51" t="s">
        <v>442</v>
      </c>
      <c r="C114" s="51" t="s">
        <v>384</v>
      </c>
      <c r="D114" s="48" t="s">
        <v>21</v>
      </c>
      <c r="E114" s="50" t="s">
        <v>443</v>
      </c>
      <c r="F114" s="52" t="s">
        <v>444</v>
      </c>
      <c r="G114" s="51" t="s">
        <v>62</v>
      </c>
      <c r="H114" s="51">
        <v>61900</v>
      </c>
      <c r="I114" s="51">
        <v>13706</v>
      </c>
      <c r="J114" s="51" t="s">
        <v>445</v>
      </c>
      <c r="K114" s="51" t="s">
        <v>104</v>
      </c>
      <c r="L114" s="62" t="s">
        <v>39</v>
      </c>
      <c r="M114" s="57" t="s">
        <v>388</v>
      </c>
      <c r="N114" s="61" t="s">
        <v>410</v>
      </c>
    </row>
    <row r="115" s="26" customFormat="1" ht="118" customHeight="1" spans="1:14">
      <c r="A115" s="51">
        <v>24</v>
      </c>
      <c r="B115" s="51" t="s">
        <v>446</v>
      </c>
      <c r="C115" s="51" t="s">
        <v>384</v>
      </c>
      <c r="D115" s="48" t="s">
        <v>21</v>
      </c>
      <c r="E115" s="50" t="s">
        <v>447</v>
      </c>
      <c r="F115" s="52" t="s">
        <v>448</v>
      </c>
      <c r="G115" s="51" t="s">
        <v>33</v>
      </c>
      <c r="H115" s="51">
        <v>59500</v>
      </c>
      <c r="I115" s="51">
        <v>21000</v>
      </c>
      <c r="J115" s="51" t="s">
        <v>449</v>
      </c>
      <c r="K115" s="51" t="s">
        <v>26</v>
      </c>
      <c r="L115" s="62" t="s">
        <v>39</v>
      </c>
      <c r="M115" s="57" t="s">
        <v>28</v>
      </c>
      <c r="N115" s="61" t="s">
        <v>86</v>
      </c>
    </row>
    <row r="116" s="26" customFormat="1" ht="139" customHeight="1" spans="1:14">
      <c r="A116" s="51">
        <v>25</v>
      </c>
      <c r="B116" s="51" t="s">
        <v>450</v>
      </c>
      <c r="C116" s="51" t="s">
        <v>384</v>
      </c>
      <c r="D116" s="48" t="s">
        <v>21</v>
      </c>
      <c r="E116" s="50" t="s">
        <v>451</v>
      </c>
      <c r="F116" s="52" t="s">
        <v>452</v>
      </c>
      <c r="G116" s="51" t="s">
        <v>62</v>
      </c>
      <c r="H116" s="51">
        <v>52000</v>
      </c>
      <c r="I116" s="51">
        <v>30000</v>
      </c>
      <c r="J116" s="51" t="s">
        <v>453</v>
      </c>
      <c r="K116" s="51" t="s">
        <v>26</v>
      </c>
      <c r="L116" s="62" t="s">
        <v>64</v>
      </c>
      <c r="M116" s="57" t="s">
        <v>28</v>
      </c>
      <c r="N116" s="61" t="s">
        <v>65</v>
      </c>
    </row>
    <row r="117" s="26" customFormat="1" ht="104" customHeight="1" spans="1:14">
      <c r="A117" s="51">
        <v>26</v>
      </c>
      <c r="B117" s="51" t="s">
        <v>454</v>
      </c>
      <c r="C117" s="51" t="s">
        <v>384</v>
      </c>
      <c r="D117" s="48" t="s">
        <v>21</v>
      </c>
      <c r="E117" s="50" t="s">
        <v>455</v>
      </c>
      <c r="F117" s="52" t="s">
        <v>456</v>
      </c>
      <c r="G117" s="51" t="s">
        <v>24</v>
      </c>
      <c r="H117" s="51">
        <v>50000</v>
      </c>
      <c r="I117" s="51">
        <v>10000</v>
      </c>
      <c r="J117" s="51" t="s">
        <v>164</v>
      </c>
      <c r="K117" s="51"/>
      <c r="L117" s="62" t="s">
        <v>72</v>
      </c>
      <c r="M117" s="57" t="s">
        <v>28</v>
      </c>
      <c r="N117" s="61" t="s">
        <v>77</v>
      </c>
    </row>
    <row r="118" s="26" customFormat="1" ht="93" customHeight="1" spans="1:14">
      <c r="A118" s="51">
        <v>27</v>
      </c>
      <c r="B118" s="50" t="s">
        <v>457</v>
      </c>
      <c r="C118" s="51" t="s">
        <v>384</v>
      </c>
      <c r="D118" s="48" t="s">
        <v>21</v>
      </c>
      <c r="E118" s="51" t="s">
        <v>458</v>
      </c>
      <c r="F118" s="53" t="s">
        <v>459</v>
      </c>
      <c r="G118" s="51" t="s">
        <v>62</v>
      </c>
      <c r="H118" s="51">
        <v>45000</v>
      </c>
      <c r="I118" s="51">
        <v>13500</v>
      </c>
      <c r="J118" s="51" t="s">
        <v>460</v>
      </c>
      <c r="K118" s="51" t="s">
        <v>26</v>
      </c>
      <c r="L118" s="62" t="s">
        <v>49</v>
      </c>
      <c r="M118" s="57" t="s">
        <v>28</v>
      </c>
      <c r="N118" s="61" t="s">
        <v>50</v>
      </c>
    </row>
    <row r="119" s="26" customFormat="1" ht="180" customHeight="1" spans="1:14">
      <c r="A119" s="51">
        <v>28</v>
      </c>
      <c r="B119" s="51" t="s">
        <v>461</v>
      </c>
      <c r="C119" s="51" t="s">
        <v>384</v>
      </c>
      <c r="D119" s="47" t="s">
        <v>462</v>
      </c>
      <c r="E119" s="51" t="s">
        <v>463</v>
      </c>
      <c r="F119" s="52" t="s">
        <v>464</v>
      </c>
      <c r="G119" s="51" t="s">
        <v>121</v>
      </c>
      <c r="H119" s="51">
        <v>45000</v>
      </c>
      <c r="I119" s="51">
        <v>37200</v>
      </c>
      <c r="J119" s="51" t="s">
        <v>164</v>
      </c>
      <c r="K119" s="51" t="s">
        <v>104</v>
      </c>
      <c r="L119" s="62" t="s">
        <v>49</v>
      </c>
      <c r="M119" s="57" t="s">
        <v>28</v>
      </c>
      <c r="N119" s="58" t="s">
        <v>58</v>
      </c>
    </row>
    <row r="120" s="26" customFormat="1" ht="119" customHeight="1" spans="1:14">
      <c r="A120" s="51">
        <v>32</v>
      </c>
      <c r="B120" s="51" t="s">
        <v>465</v>
      </c>
      <c r="C120" s="51" t="s">
        <v>384</v>
      </c>
      <c r="D120" s="48" t="s">
        <v>21</v>
      </c>
      <c r="E120" s="51" t="s">
        <v>141</v>
      </c>
      <c r="F120" s="52" t="s">
        <v>466</v>
      </c>
      <c r="G120" s="51" t="s">
        <v>121</v>
      </c>
      <c r="H120" s="51">
        <v>15937</v>
      </c>
      <c r="I120" s="51">
        <v>7000</v>
      </c>
      <c r="J120" s="51" t="s">
        <v>164</v>
      </c>
      <c r="K120" s="51"/>
      <c r="L120" s="62" t="s">
        <v>39</v>
      </c>
      <c r="M120" s="57" t="s">
        <v>388</v>
      </c>
      <c r="N120" s="58" t="s">
        <v>389</v>
      </c>
    </row>
    <row r="121" s="26" customFormat="1" ht="216" customHeight="1" spans="1:14">
      <c r="A121" s="51">
        <v>33</v>
      </c>
      <c r="B121" s="51" t="s">
        <v>467</v>
      </c>
      <c r="C121" s="51" t="s">
        <v>384</v>
      </c>
      <c r="D121" s="48" t="s">
        <v>21</v>
      </c>
      <c r="E121" s="51" t="s">
        <v>468</v>
      </c>
      <c r="F121" s="52" t="s">
        <v>469</v>
      </c>
      <c r="G121" s="51" t="s">
        <v>43</v>
      </c>
      <c r="H121" s="51">
        <v>10000</v>
      </c>
      <c r="I121" s="51">
        <v>6000</v>
      </c>
      <c r="J121" s="51" t="s">
        <v>470</v>
      </c>
      <c r="K121" s="51" t="s">
        <v>104</v>
      </c>
      <c r="L121" s="62" t="s">
        <v>49</v>
      </c>
      <c r="M121" s="57" t="s">
        <v>28</v>
      </c>
      <c r="N121" s="58" t="s">
        <v>58</v>
      </c>
    </row>
    <row r="122" s="26" customFormat="1" ht="88" customHeight="1" spans="1:14">
      <c r="A122" s="51">
        <v>35</v>
      </c>
      <c r="B122" s="51" t="s">
        <v>471</v>
      </c>
      <c r="C122" s="51" t="s">
        <v>384</v>
      </c>
      <c r="D122" s="48" t="s">
        <v>21</v>
      </c>
      <c r="E122" s="51" t="s">
        <v>472</v>
      </c>
      <c r="F122" s="52" t="s">
        <v>473</v>
      </c>
      <c r="G122" s="51" t="s">
        <v>121</v>
      </c>
      <c r="H122" s="51">
        <v>9000</v>
      </c>
      <c r="I122" s="51">
        <v>5000</v>
      </c>
      <c r="J122" s="51" t="s">
        <v>164</v>
      </c>
      <c r="K122" s="51"/>
      <c r="L122" s="62" t="s">
        <v>64</v>
      </c>
      <c r="M122" s="57" t="s">
        <v>28</v>
      </c>
      <c r="N122" s="58" t="s">
        <v>165</v>
      </c>
    </row>
    <row r="123" s="26" customFormat="1" ht="124" customHeight="1" spans="1:14">
      <c r="A123" s="51">
        <v>1</v>
      </c>
      <c r="B123" s="50" t="s">
        <v>474</v>
      </c>
      <c r="C123" s="51" t="s">
        <v>384</v>
      </c>
      <c r="D123" s="51" t="s">
        <v>67</v>
      </c>
      <c r="E123" s="50" t="s">
        <v>475</v>
      </c>
      <c r="F123" s="52" t="s">
        <v>476</v>
      </c>
      <c r="G123" s="51" t="s">
        <v>197</v>
      </c>
      <c r="H123" s="51">
        <v>600000</v>
      </c>
      <c r="I123" s="51">
        <v>114000</v>
      </c>
      <c r="J123" s="51" t="s">
        <v>477</v>
      </c>
      <c r="K123" s="51" t="s">
        <v>104</v>
      </c>
      <c r="L123" s="62" t="s">
        <v>39</v>
      </c>
      <c r="M123" s="57" t="s">
        <v>388</v>
      </c>
      <c r="N123" s="61" t="s">
        <v>410</v>
      </c>
    </row>
    <row r="124" s="26" customFormat="1" ht="142" customHeight="1" spans="1:14">
      <c r="A124" s="51">
        <v>6</v>
      </c>
      <c r="B124" s="51" t="s">
        <v>478</v>
      </c>
      <c r="C124" s="51" t="s">
        <v>384</v>
      </c>
      <c r="D124" s="51" t="s">
        <v>67</v>
      </c>
      <c r="E124" s="51" t="s">
        <v>405</v>
      </c>
      <c r="F124" s="52" t="s">
        <v>479</v>
      </c>
      <c r="G124" s="51" t="s">
        <v>480</v>
      </c>
      <c r="H124" s="51">
        <v>200000</v>
      </c>
      <c r="I124" s="51">
        <v>40000</v>
      </c>
      <c r="J124" s="51" t="s">
        <v>481</v>
      </c>
      <c r="K124" s="51"/>
      <c r="L124" s="62" t="s">
        <v>409</v>
      </c>
      <c r="M124" s="57" t="s">
        <v>388</v>
      </c>
      <c r="N124" s="58" t="s">
        <v>389</v>
      </c>
    </row>
    <row r="125" s="26" customFormat="1" ht="113" customHeight="1" spans="1:14">
      <c r="A125" s="51">
        <v>7</v>
      </c>
      <c r="B125" s="51" t="s">
        <v>482</v>
      </c>
      <c r="C125" s="51" t="s">
        <v>384</v>
      </c>
      <c r="D125" s="51" t="s">
        <v>67</v>
      </c>
      <c r="E125" s="51" t="s">
        <v>483</v>
      </c>
      <c r="F125" s="52" t="s">
        <v>484</v>
      </c>
      <c r="G125" s="51" t="s">
        <v>480</v>
      </c>
      <c r="H125" s="51">
        <v>180000</v>
      </c>
      <c r="I125" s="51">
        <v>40000</v>
      </c>
      <c r="J125" s="51" t="s">
        <v>485</v>
      </c>
      <c r="K125" s="51" t="s">
        <v>104</v>
      </c>
      <c r="L125" s="62" t="s">
        <v>64</v>
      </c>
      <c r="M125" s="57" t="s">
        <v>388</v>
      </c>
      <c r="N125" s="58" t="s">
        <v>389</v>
      </c>
    </row>
    <row r="126" s="26" customFormat="1" ht="124" customHeight="1" spans="1:14">
      <c r="A126" s="51">
        <v>10</v>
      </c>
      <c r="B126" s="51" t="s">
        <v>486</v>
      </c>
      <c r="C126" s="51" t="s">
        <v>384</v>
      </c>
      <c r="D126" s="51" t="s">
        <v>67</v>
      </c>
      <c r="E126" s="51" t="s">
        <v>227</v>
      </c>
      <c r="F126" s="52" t="s">
        <v>487</v>
      </c>
      <c r="G126" s="51" t="s">
        <v>480</v>
      </c>
      <c r="H126" s="51">
        <v>143800</v>
      </c>
      <c r="I126" s="51">
        <v>28760</v>
      </c>
      <c r="J126" s="51" t="s">
        <v>488</v>
      </c>
      <c r="K126" s="51"/>
      <c r="L126" s="62" t="s">
        <v>409</v>
      </c>
      <c r="M126" s="57" t="s">
        <v>388</v>
      </c>
      <c r="N126" s="61" t="s">
        <v>410</v>
      </c>
    </row>
    <row r="127" s="26" customFormat="1" ht="117" customHeight="1" spans="1:14">
      <c r="A127" s="51">
        <v>11</v>
      </c>
      <c r="B127" s="50" t="s">
        <v>489</v>
      </c>
      <c r="C127" s="51" t="s">
        <v>384</v>
      </c>
      <c r="D127" s="51" t="s">
        <v>67</v>
      </c>
      <c r="E127" s="50" t="s">
        <v>490</v>
      </c>
      <c r="F127" s="52" t="s">
        <v>491</v>
      </c>
      <c r="G127" s="51" t="s">
        <v>70</v>
      </c>
      <c r="H127" s="51">
        <v>128000</v>
      </c>
      <c r="I127" s="51">
        <v>40000</v>
      </c>
      <c r="J127" s="51" t="s">
        <v>139</v>
      </c>
      <c r="K127" s="51" t="s">
        <v>26</v>
      </c>
      <c r="L127" s="62" t="s">
        <v>72</v>
      </c>
      <c r="M127" s="57" t="s">
        <v>28</v>
      </c>
      <c r="N127" s="61" t="s">
        <v>77</v>
      </c>
    </row>
    <row r="128" s="26" customFormat="1" ht="109" customHeight="1" spans="1:14">
      <c r="A128" s="51">
        <v>12</v>
      </c>
      <c r="B128" s="51" t="s">
        <v>492</v>
      </c>
      <c r="C128" s="51" t="s">
        <v>384</v>
      </c>
      <c r="D128" s="51" t="s">
        <v>67</v>
      </c>
      <c r="E128" s="50" t="s">
        <v>493</v>
      </c>
      <c r="F128" s="52" t="s">
        <v>494</v>
      </c>
      <c r="G128" s="51" t="s">
        <v>102</v>
      </c>
      <c r="H128" s="51">
        <v>121000</v>
      </c>
      <c r="I128" s="51">
        <v>60000</v>
      </c>
      <c r="J128" s="51" t="s">
        <v>246</v>
      </c>
      <c r="K128" s="51" t="s">
        <v>26</v>
      </c>
      <c r="L128" s="62" t="s">
        <v>64</v>
      </c>
      <c r="M128" s="57" t="s">
        <v>28</v>
      </c>
      <c r="N128" s="61" t="s">
        <v>65</v>
      </c>
    </row>
    <row r="129" s="26" customFormat="1" ht="93" customHeight="1" spans="1:14">
      <c r="A129" s="51">
        <v>14</v>
      </c>
      <c r="B129" s="51" t="s">
        <v>495</v>
      </c>
      <c r="C129" s="51" t="s">
        <v>384</v>
      </c>
      <c r="D129" s="51" t="s">
        <v>67</v>
      </c>
      <c r="E129" s="51" t="s">
        <v>496</v>
      </c>
      <c r="F129" s="52" t="s">
        <v>497</v>
      </c>
      <c r="G129" s="51" t="s">
        <v>70</v>
      </c>
      <c r="H129" s="51">
        <v>110000</v>
      </c>
      <c r="I129" s="51">
        <v>50000</v>
      </c>
      <c r="J129" s="51" t="s">
        <v>498</v>
      </c>
      <c r="K129" s="51" t="s">
        <v>104</v>
      </c>
      <c r="L129" s="62" t="s">
        <v>64</v>
      </c>
      <c r="M129" s="57" t="s">
        <v>388</v>
      </c>
      <c r="N129" s="58" t="s">
        <v>389</v>
      </c>
    </row>
    <row r="130" s="26" customFormat="1" ht="115" customHeight="1" spans="1:14">
      <c r="A130" s="51">
        <v>29</v>
      </c>
      <c r="B130" s="51" t="s">
        <v>499</v>
      </c>
      <c r="C130" s="51" t="s">
        <v>384</v>
      </c>
      <c r="D130" s="51" t="s">
        <v>67</v>
      </c>
      <c r="E130" s="51" t="s">
        <v>500</v>
      </c>
      <c r="F130" s="52" t="s">
        <v>501</v>
      </c>
      <c r="G130" s="51" t="s">
        <v>70</v>
      </c>
      <c r="H130" s="51">
        <v>35000</v>
      </c>
      <c r="I130" s="51">
        <v>10000</v>
      </c>
      <c r="J130" s="51" t="s">
        <v>502</v>
      </c>
      <c r="K130" s="51"/>
      <c r="L130" s="62" t="s">
        <v>503</v>
      </c>
      <c r="M130" s="57" t="s">
        <v>388</v>
      </c>
      <c r="N130" s="58" t="s">
        <v>389</v>
      </c>
    </row>
    <row r="131" s="26" customFormat="1" ht="90" customHeight="1" spans="1:14">
      <c r="A131" s="51">
        <v>30</v>
      </c>
      <c r="B131" s="51" t="s">
        <v>504</v>
      </c>
      <c r="C131" s="51" t="s">
        <v>384</v>
      </c>
      <c r="D131" s="51" t="s">
        <v>67</v>
      </c>
      <c r="E131" s="51" t="s">
        <v>505</v>
      </c>
      <c r="F131" s="52" t="s">
        <v>506</v>
      </c>
      <c r="G131" s="51" t="s">
        <v>70</v>
      </c>
      <c r="H131" s="51">
        <v>22000</v>
      </c>
      <c r="I131" s="51">
        <v>18000</v>
      </c>
      <c r="J131" s="51" t="s">
        <v>507</v>
      </c>
      <c r="K131" s="51"/>
      <c r="L131" s="62" t="s">
        <v>64</v>
      </c>
      <c r="M131" s="57" t="s">
        <v>28</v>
      </c>
      <c r="N131" s="58" t="s">
        <v>165</v>
      </c>
    </row>
    <row r="132" s="26" customFormat="1" ht="89" customHeight="1" spans="1:14">
      <c r="A132" s="51">
        <v>31</v>
      </c>
      <c r="B132" s="51" t="s">
        <v>508</v>
      </c>
      <c r="C132" s="51" t="s">
        <v>384</v>
      </c>
      <c r="D132" s="51" t="s">
        <v>67</v>
      </c>
      <c r="E132" s="51" t="s">
        <v>509</v>
      </c>
      <c r="F132" s="52" t="s">
        <v>510</v>
      </c>
      <c r="G132" s="51" t="s">
        <v>70</v>
      </c>
      <c r="H132" s="51">
        <v>20000</v>
      </c>
      <c r="I132" s="51">
        <v>15000</v>
      </c>
      <c r="J132" s="51" t="s">
        <v>507</v>
      </c>
      <c r="K132" s="51"/>
      <c r="L132" s="62" t="s">
        <v>64</v>
      </c>
      <c r="M132" s="57" t="s">
        <v>28</v>
      </c>
      <c r="N132" s="58" t="s">
        <v>165</v>
      </c>
    </row>
    <row r="133" s="26" customFormat="1" ht="194" customHeight="1" spans="1:14">
      <c r="A133" s="51">
        <v>34</v>
      </c>
      <c r="B133" s="51" t="s">
        <v>511</v>
      </c>
      <c r="C133" s="51" t="s">
        <v>384</v>
      </c>
      <c r="D133" s="51" t="s">
        <v>67</v>
      </c>
      <c r="E133" s="51" t="s">
        <v>512</v>
      </c>
      <c r="F133" s="52" t="s">
        <v>513</v>
      </c>
      <c r="G133" s="51" t="s">
        <v>102</v>
      </c>
      <c r="H133" s="51">
        <v>10000</v>
      </c>
      <c r="I133" s="51">
        <v>3000</v>
      </c>
      <c r="J133" s="51" t="s">
        <v>514</v>
      </c>
      <c r="K133" s="51"/>
      <c r="L133" s="62" t="s">
        <v>49</v>
      </c>
      <c r="M133" s="57" t="s">
        <v>388</v>
      </c>
      <c r="N133" s="58" t="s">
        <v>389</v>
      </c>
    </row>
    <row r="134" s="26" customFormat="1" ht="117" customHeight="1" spans="1:14">
      <c r="A134" s="51">
        <v>36</v>
      </c>
      <c r="B134" s="51" t="s">
        <v>515</v>
      </c>
      <c r="C134" s="51" t="s">
        <v>384</v>
      </c>
      <c r="D134" s="51" t="s">
        <v>67</v>
      </c>
      <c r="E134" s="51" t="s">
        <v>516</v>
      </c>
      <c r="F134" s="52" t="s">
        <v>517</v>
      </c>
      <c r="G134" s="51" t="s">
        <v>102</v>
      </c>
      <c r="H134" s="51">
        <v>8000</v>
      </c>
      <c r="I134" s="51">
        <v>6000</v>
      </c>
      <c r="J134" s="51" t="s">
        <v>507</v>
      </c>
      <c r="K134" s="51"/>
      <c r="L134" s="62" t="s">
        <v>64</v>
      </c>
      <c r="M134" s="57" t="s">
        <v>28</v>
      </c>
      <c r="N134" s="58" t="s">
        <v>165</v>
      </c>
    </row>
    <row r="135" s="26" customFormat="1" ht="117" customHeight="1" spans="1:14">
      <c r="A135" s="51">
        <v>37</v>
      </c>
      <c r="B135" s="51" t="s">
        <v>518</v>
      </c>
      <c r="C135" s="51" t="s">
        <v>384</v>
      </c>
      <c r="D135" s="51" t="s">
        <v>67</v>
      </c>
      <c r="E135" s="51" t="s">
        <v>519</v>
      </c>
      <c r="F135" s="52" t="s">
        <v>520</v>
      </c>
      <c r="G135" s="51" t="s">
        <v>102</v>
      </c>
      <c r="H135" s="51">
        <v>7000</v>
      </c>
      <c r="I135" s="51">
        <v>3000</v>
      </c>
      <c r="J135" s="51" t="s">
        <v>273</v>
      </c>
      <c r="K135" s="51"/>
      <c r="L135" s="62" t="s">
        <v>64</v>
      </c>
      <c r="M135" s="57" t="s">
        <v>28</v>
      </c>
      <c r="N135" s="58" t="s">
        <v>165</v>
      </c>
    </row>
    <row r="136" s="26" customFormat="1" ht="105" customHeight="1" spans="1:14">
      <c r="A136" s="51">
        <v>38</v>
      </c>
      <c r="B136" s="51" t="s">
        <v>521</v>
      </c>
      <c r="C136" s="51" t="s">
        <v>384</v>
      </c>
      <c r="D136" s="51" t="s">
        <v>67</v>
      </c>
      <c r="E136" s="51" t="s">
        <v>522</v>
      </c>
      <c r="F136" s="52" t="s">
        <v>523</v>
      </c>
      <c r="G136" s="51" t="s">
        <v>102</v>
      </c>
      <c r="H136" s="51">
        <v>7000</v>
      </c>
      <c r="I136" s="51">
        <v>5000</v>
      </c>
      <c r="J136" s="51" t="s">
        <v>238</v>
      </c>
      <c r="K136" s="51"/>
      <c r="L136" s="62" t="s">
        <v>72</v>
      </c>
      <c r="M136" s="57" t="s">
        <v>28</v>
      </c>
      <c r="N136" s="58" t="s">
        <v>73</v>
      </c>
    </row>
    <row r="137" s="26" customFormat="1" ht="157" customHeight="1" spans="1:14">
      <c r="A137" s="51">
        <v>39</v>
      </c>
      <c r="B137" s="51" t="s">
        <v>524</v>
      </c>
      <c r="C137" s="51" t="s">
        <v>384</v>
      </c>
      <c r="D137" s="51" t="s">
        <v>67</v>
      </c>
      <c r="E137" s="51" t="s">
        <v>525</v>
      </c>
      <c r="F137" s="52" t="s">
        <v>526</v>
      </c>
      <c r="G137" s="51" t="s">
        <v>102</v>
      </c>
      <c r="H137" s="51">
        <v>5000</v>
      </c>
      <c r="I137" s="51">
        <v>3200</v>
      </c>
      <c r="J137" s="51" t="s">
        <v>527</v>
      </c>
      <c r="K137" s="51"/>
      <c r="L137" s="62" t="s">
        <v>64</v>
      </c>
      <c r="M137" s="57" t="s">
        <v>28</v>
      </c>
      <c r="N137" s="58" t="s">
        <v>165</v>
      </c>
    </row>
    <row r="138" s="2" customFormat="1" ht="66" customHeight="1" spans="1:14">
      <c r="A138" s="21">
        <v>1</v>
      </c>
      <c r="B138" s="21" t="s">
        <v>528</v>
      </c>
      <c r="C138" s="21" t="s">
        <v>529</v>
      </c>
      <c r="D138" s="21" t="s">
        <v>293</v>
      </c>
      <c r="E138" s="21"/>
      <c r="F138" s="77" t="s">
        <v>530</v>
      </c>
      <c r="G138" s="77"/>
      <c r="H138" s="78">
        <v>500000</v>
      </c>
      <c r="I138" s="21" t="s">
        <v>377</v>
      </c>
      <c r="J138" s="21" t="s">
        <v>252</v>
      </c>
      <c r="K138" s="21"/>
      <c r="L138" s="21" t="s">
        <v>326</v>
      </c>
      <c r="M138" s="18" t="s">
        <v>113</v>
      </c>
      <c r="N138" s="85" t="s">
        <v>65</v>
      </c>
    </row>
    <row r="139" s="2" customFormat="1" ht="112" customHeight="1" spans="1:14">
      <c r="A139" s="21">
        <v>2</v>
      </c>
      <c r="B139" s="21" t="s">
        <v>531</v>
      </c>
      <c r="C139" s="21" t="s">
        <v>529</v>
      </c>
      <c r="D139" s="21" t="s">
        <v>293</v>
      </c>
      <c r="E139" s="21"/>
      <c r="F139" s="77" t="s">
        <v>532</v>
      </c>
      <c r="G139" s="77"/>
      <c r="H139" s="78">
        <v>500000</v>
      </c>
      <c r="I139" s="21" t="s">
        <v>377</v>
      </c>
      <c r="J139" s="21" t="s">
        <v>533</v>
      </c>
      <c r="K139" s="21"/>
      <c r="L139" s="21" t="s">
        <v>326</v>
      </c>
      <c r="M139" s="18" t="s">
        <v>113</v>
      </c>
      <c r="N139" s="85" t="s">
        <v>65</v>
      </c>
    </row>
    <row r="140" s="2" customFormat="1" ht="81" customHeight="1" spans="1:14">
      <c r="A140" s="21">
        <v>3</v>
      </c>
      <c r="B140" s="21" t="s">
        <v>534</v>
      </c>
      <c r="C140" s="21" t="s">
        <v>529</v>
      </c>
      <c r="D140" s="21" t="s">
        <v>293</v>
      </c>
      <c r="E140" s="21"/>
      <c r="F140" s="77" t="s">
        <v>535</v>
      </c>
      <c r="G140" s="77"/>
      <c r="H140" s="78">
        <v>460000</v>
      </c>
      <c r="I140" s="21" t="s">
        <v>377</v>
      </c>
      <c r="J140" s="21" t="s">
        <v>536</v>
      </c>
      <c r="K140" s="21"/>
      <c r="L140" s="21" t="s">
        <v>326</v>
      </c>
      <c r="M140" s="18" t="s">
        <v>537</v>
      </c>
      <c r="N140" s="85" t="s">
        <v>410</v>
      </c>
    </row>
    <row r="141" s="2" customFormat="1" ht="102" customHeight="1" spans="1:14">
      <c r="A141" s="21">
        <v>4</v>
      </c>
      <c r="B141" s="21" t="s">
        <v>538</v>
      </c>
      <c r="C141" s="21" t="s">
        <v>529</v>
      </c>
      <c r="D141" s="21" t="s">
        <v>293</v>
      </c>
      <c r="E141" s="21"/>
      <c r="F141" s="77" t="s">
        <v>539</v>
      </c>
      <c r="G141" s="77"/>
      <c r="H141" s="78">
        <v>330000</v>
      </c>
      <c r="I141" s="21" t="s">
        <v>540</v>
      </c>
      <c r="J141" s="21" t="s">
        <v>541</v>
      </c>
      <c r="K141" s="21"/>
      <c r="L141" s="21" t="s">
        <v>57</v>
      </c>
      <c r="M141" s="18" t="s">
        <v>537</v>
      </c>
      <c r="N141" s="85" t="s">
        <v>410</v>
      </c>
    </row>
    <row r="142" s="2" customFormat="1" ht="178" customHeight="1" spans="1:14">
      <c r="A142" s="21">
        <v>5</v>
      </c>
      <c r="B142" s="21" t="s">
        <v>542</v>
      </c>
      <c r="C142" s="21" t="s">
        <v>529</v>
      </c>
      <c r="D142" s="21" t="s">
        <v>293</v>
      </c>
      <c r="E142" s="21"/>
      <c r="F142" s="77" t="s">
        <v>543</v>
      </c>
      <c r="G142" s="77"/>
      <c r="H142" s="78">
        <v>300000</v>
      </c>
      <c r="I142" s="21" t="s">
        <v>544</v>
      </c>
      <c r="J142" s="21" t="s">
        <v>545</v>
      </c>
      <c r="K142" s="21"/>
      <c r="L142" s="21" t="s">
        <v>316</v>
      </c>
      <c r="M142" s="18" t="s">
        <v>113</v>
      </c>
      <c r="N142" s="85" t="s">
        <v>86</v>
      </c>
    </row>
    <row r="143" s="2" customFormat="1" ht="124" customHeight="1" spans="1:14">
      <c r="A143" s="21">
        <v>6</v>
      </c>
      <c r="B143" s="21" t="s">
        <v>546</v>
      </c>
      <c r="C143" s="21" t="s">
        <v>529</v>
      </c>
      <c r="D143" s="21" t="s">
        <v>293</v>
      </c>
      <c r="E143" s="21"/>
      <c r="F143" s="77" t="s">
        <v>547</v>
      </c>
      <c r="G143" s="77"/>
      <c r="H143" s="78">
        <v>230000</v>
      </c>
      <c r="I143" s="21" t="s">
        <v>548</v>
      </c>
      <c r="J143" s="21" t="s">
        <v>549</v>
      </c>
      <c r="K143" s="21"/>
      <c r="L143" s="21" t="s">
        <v>550</v>
      </c>
      <c r="M143" s="18" t="s">
        <v>537</v>
      </c>
      <c r="N143" s="85" t="s">
        <v>410</v>
      </c>
    </row>
    <row r="144" s="2" customFormat="1" ht="110" customHeight="1" spans="1:14">
      <c r="A144" s="21">
        <v>7</v>
      </c>
      <c r="B144" s="21" t="s">
        <v>551</v>
      </c>
      <c r="C144" s="21" t="s">
        <v>529</v>
      </c>
      <c r="D144" s="21" t="s">
        <v>293</v>
      </c>
      <c r="E144" s="21"/>
      <c r="F144" s="77" t="s">
        <v>552</v>
      </c>
      <c r="G144" s="77"/>
      <c r="H144" s="78">
        <v>200000</v>
      </c>
      <c r="I144" s="21" t="s">
        <v>548</v>
      </c>
      <c r="J144" s="21" t="s">
        <v>553</v>
      </c>
      <c r="K144" s="21"/>
      <c r="L144" s="21" t="s">
        <v>550</v>
      </c>
      <c r="M144" s="18" t="s">
        <v>537</v>
      </c>
      <c r="N144" s="85" t="s">
        <v>410</v>
      </c>
    </row>
    <row r="145" s="2" customFormat="1" ht="96" customHeight="1" spans="1:14">
      <c r="A145" s="21">
        <v>8</v>
      </c>
      <c r="B145" s="21" t="s">
        <v>554</v>
      </c>
      <c r="C145" s="21" t="s">
        <v>529</v>
      </c>
      <c r="D145" s="21" t="s">
        <v>293</v>
      </c>
      <c r="E145" s="21"/>
      <c r="F145" s="77" t="s">
        <v>555</v>
      </c>
      <c r="G145" s="77"/>
      <c r="H145" s="78">
        <v>55000</v>
      </c>
      <c r="I145" s="21" t="s">
        <v>295</v>
      </c>
      <c r="J145" s="21" t="s">
        <v>556</v>
      </c>
      <c r="K145" s="21"/>
      <c r="L145" s="21" t="s">
        <v>326</v>
      </c>
      <c r="M145" s="18" t="s">
        <v>113</v>
      </c>
      <c r="N145" s="85" t="s">
        <v>65</v>
      </c>
    </row>
    <row r="146" s="2" customFormat="1" ht="96" customHeight="1" spans="1:14">
      <c r="A146" s="21">
        <v>9</v>
      </c>
      <c r="B146" s="21" t="s">
        <v>557</v>
      </c>
      <c r="C146" s="21" t="s">
        <v>529</v>
      </c>
      <c r="D146" s="21" t="s">
        <v>293</v>
      </c>
      <c r="E146" s="21"/>
      <c r="F146" s="77" t="s">
        <v>558</v>
      </c>
      <c r="G146" s="77"/>
      <c r="H146" s="78">
        <v>50000</v>
      </c>
      <c r="I146" s="21" t="s">
        <v>377</v>
      </c>
      <c r="J146" s="21" t="s">
        <v>559</v>
      </c>
      <c r="K146" s="21"/>
      <c r="L146" s="21" t="s">
        <v>326</v>
      </c>
      <c r="M146" s="18" t="s">
        <v>113</v>
      </c>
      <c r="N146" s="85" t="s">
        <v>65</v>
      </c>
    </row>
    <row r="147" s="2" customFormat="1" ht="62" customHeight="1" spans="1:14">
      <c r="A147" s="21">
        <v>10</v>
      </c>
      <c r="B147" s="21" t="s">
        <v>560</v>
      </c>
      <c r="C147" s="21" t="s">
        <v>529</v>
      </c>
      <c r="D147" s="21" t="s">
        <v>293</v>
      </c>
      <c r="E147" s="21"/>
      <c r="F147" s="77" t="s">
        <v>561</v>
      </c>
      <c r="G147" s="77"/>
      <c r="H147" s="78">
        <v>50000</v>
      </c>
      <c r="I147" s="21" t="s">
        <v>295</v>
      </c>
      <c r="J147" s="21" t="s">
        <v>562</v>
      </c>
      <c r="K147" s="21"/>
      <c r="L147" s="21" t="s">
        <v>326</v>
      </c>
      <c r="M147" s="18" t="s">
        <v>537</v>
      </c>
      <c r="N147" s="85" t="s">
        <v>410</v>
      </c>
    </row>
    <row r="148" s="2" customFormat="1" ht="78" customHeight="1" spans="1:14">
      <c r="A148" s="21">
        <v>11</v>
      </c>
      <c r="B148" s="21" t="s">
        <v>563</v>
      </c>
      <c r="C148" s="21" t="s">
        <v>529</v>
      </c>
      <c r="D148" s="21" t="s">
        <v>293</v>
      </c>
      <c r="E148" s="21"/>
      <c r="F148" s="77" t="s">
        <v>564</v>
      </c>
      <c r="G148" s="77"/>
      <c r="H148" s="78">
        <v>45000</v>
      </c>
      <c r="I148" s="21" t="s">
        <v>295</v>
      </c>
      <c r="J148" s="21" t="s">
        <v>565</v>
      </c>
      <c r="K148" s="21"/>
      <c r="L148" s="21" t="s">
        <v>326</v>
      </c>
      <c r="M148" s="18" t="s">
        <v>113</v>
      </c>
      <c r="N148" s="85" t="s">
        <v>65</v>
      </c>
    </row>
    <row r="149" s="2" customFormat="1" ht="62" customHeight="1" spans="1:14">
      <c r="A149" s="21">
        <v>12</v>
      </c>
      <c r="B149" s="21" t="s">
        <v>566</v>
      </c>
      <c r="C149" s="21" t="s">
        <v>529</v>
      </c>
      <c r="D149" s="21" t="s">
        <v>293</v>
      </c>
      <c r="E149" s="21"/>
      <c r="F149" s="77" t="s">
        <v>567</v>
      </c>
      <c r="G149" s="77"/>
      <c r="H149" s="78">
        <v>38000</v>
      </c>
      <c r="I149" s="21" t="s">
        <v>319</v>
      </c>
      <c r="J149" s="21" t="s">
        <v>217</v>
      </c>
      <c r="K149" s="21"/>
      <c r="L149" s="21" t="s">
        <v>321</v>
      </c>
      <c r="M149" s="18" t="s">
        <v>113</v>
      </c>
      <c r="N149" s="85" t="s">
        <v>77</v>
      </c>
    </row>
    <row r="150" s="2" customFormat="1" ht="62" customHeight="1" spans="1:14">
      <c r="A150" s="21">
        <v>13</v>
      </c>
      <c r="B150" s="21" t="s">
        <v>568</v>
      </c>
      <c r="C150" s="21" t="s">
        <v>529</v>
      </c>
      <c r="D150" s="21" t="s">
        <v>293</v>
      </c>
      <c r="E150" s="21"/>
      <c r="F150" s="77" t="s">
        <v>569</v>
      </c>
      <c r="G150" s="77"/>
      <c r="H150" s="78">
        <v>10000</v>
      </c>
      <c r="I150" s="21" t="s">
        <v>570</v>
      </c>
      <c r="J150" s="21" t="s">
        <v>571</v>
      </c>
      <c r="K150" s="21"/>
      <c r="L150" s="21" t="s">
        <v>316</v>
      </c>
      <c r="M150" s="18" t="s">
        <v>113</v>
      </c>
      <c r="N150" s="85" t="s">
        <v>86</v>
      </c>
    </row>
    <row r="151" ht="38" customHeight="1" spans="1:14">
      <c r="A151" s="71" t="s">
        <v>572</v>
      </c>
      <c r="B151" s="72"/>
      <c r="C151" s="72"/>
      <c r="D151" s="72"/>
      <c r="E151" s="72"/>
      <c r="F151" s="73"/>
      <c r="G151" s="74"/>
      <c r="H151" s="75">
        <v>76077</v>
      </c>
      <c r="I151" s="75">
        <v>32350</v>
      </c>
      <c r="J151" s="74"/>
      <c r="K151" s="74"/>
      <c r="L151" s="76"/>
      <c r="M151" s="57"/>
      <c r="N151" s="58"/>
    </row>
    <row r="152" s="26" customFormat="1" ht="162" customHeight="1" spans="1:14">
      <c r="A152" s="79">
        <v>2</v>
      </c>
      <c r="B152" s="51" t="s">
        <v>573</v>
      </c>
      <c r="C152" s="51" t="s">
        <v>574</v>
      </c>
      <c r="D152" s="48" t="s">
        <v>21</v>
      </c>
      <c r="E152" s="51" t="s">
        <v>575</v>
      </c>
      <c r="F152" s="52" t="s">
        <v>576</v>
      </c>
      <c r="G152" s="51" t="s">
        <v>62</v>
      </c>
      <c r="H152" s="51">
        <v>22415</v>
      </c>
      <c r="I152" s="51">
        <v>8000</v>
      </c>
      <c r="J152" s="51" t="s">
        <v>577</v>
      </c>
      <c r="K152" s="51"/>
      <c r="L152" s="62" t="s">
        <v>64</v>
      </c>
      <c r="M152" s="57" t="s">
        <v>28</v>
      </c>
      <c r="N152" s="58" t="s">
        <v>165</v>
      </c>
    </row>
    <row r="153" s="26" customFormat="1" ht="76" customHeight="1" spans="1:14">
      <c r="A153" s="79">
        <v>7</v>
      </c>
      <c r="B153" s="51" t="s">
        <v>578</v>
      </c>
      <c r="C153" s="51" t="s">
        <v>574</v>
      </c>
      <c r="D153" s="48" t="s">
        <v>21</v>
      </c>
      <c r="E153" s="51" t="s">
        <v>579</v>
      </c>
      <c r="F153" s="52" t="s">
        <v>580</v>
      </c>
      <c r="G153" s="51" t="s">
        <v>33</v>
      </c>
      <c r="H153" s="51">
        <v>1000</v>
      </c>
      <c r="I153" s="51">
        <v>300</v>
      </c>
      <c r="J153" s="51" t="s">
        <v>581</v>
      </c>
      <c r="K153" s="51"/>
      <c r="L153" s="62" t="s">
        <v>64</v>
      </c>
      <c r="M153" s="57" t="s">
        <v>28</v>
      </c>
      <c r="N153" s="58" t="s">
        <v>165</v>
      </c>
    </row>
    <row r="154" s="26" customFormat="1" ht="115" customHeight="1" spans="1:14">
      <c r="A154" s="79">
        <v>3</v>
      </c>
      <c r="B154" s="51" t="s">
        <v>582</v>
      </c>
      <c r="C154" s="51" t="s">
        <v>574</v>
      </c>
      <c r="D154" s="51" t="s">
        <v>67</v>
      </c>
      <c r="E154" s="51" t="s">
        <v>583</v>
      </c>
      <c r="F154" s="52" t="s">
        <v>584</v>
      </c>
      <c r="G154" s="51" t="s">
        <v>206</v>
      </c>
      <c r="H154" s="51">
        <v>6000</v>
      </c>
      <c r="I154" s="51">
        <v>6000</v>
      </c>
      <c r="J154" s="51" t="s">
        <v>164</v>
      </c>
      <c r="K154" s="51"/>
      <c r="L154" s="62" t="s">
        <v>64</v>
      </c>
      <c r="M154" s="57" t="s">
        <v>28</v>
      </c>
      <c r="N154" s="58" t="s">
        <v>165</v>
      </c>
    </row>
    <row r="155" s="26" customFormat="1" ht="98" customHeight="1" spans="1:14">
      <c r="A155" s="79">
        <v>4</v>
      </c>
      <c r="B155" s="51" t="s">
        <v>585</v>
      </c>
      <c r="C155" s="51" t="s">
        <v>574</v>
      </c>
      <c r="D155" s="51" t="s">
        <v>67</v>
      </c>
      <c r="E155" s="51" t="s">
        <v>586</v>
      </c>
      <c r="F155" s="52" t="s">
        <v>587</v>
      </c>
      <c r="G155" s="51" t="s">
        <v>102</v>
      </c>
      <c r="H155" s="51">
        <v>3500</v>
      </c>
      <c r="I155" s="51">
        <v>1500</v>
      </c>
      <c r="J155" s="51" t="s">
        <v>588</v>
      </c>
      <c r="K155" s="51"/>
      <c r="L155" s="62" t="s">
        <v>49</v>
      </c>
      <c r="M155" s="57" t="s">
        <v>28</v>
      </c>
      <c r="N155" s="58" t="s">
        <v>58</v>
      </c>
    </row>
    <row r="156" s="26" customFormat="1" ht="82" customHeight="1" spans="1:14">
      <c r="A156" s="79">
        <v>5</v>
      </c>
      <c r="B156" s="51" t="s">
        <v>589</v>
      </c>
      <c r="C156" s="51" t="s">
        <v>574</v>
      </c>
      <c r="D156" s="51" t="s">
        <v>67</v>
      </c>
      <c r="E156" s="51" t="s">
        <v>590</v>
      </c>
      <c r="F156" s="52" t="s">
        <v>591</v>
      </c>
      <c r="G156" s="51" t="s">
        <v>206</v>
      </c>
      <c r="H156" s="51">
        <v>1500</v>
      </c>
      <c r="I156" s="51">
        <v>1500</v>
      </c>
      <c r="J156" s="51" t="s">
        <v>164</v>
      </c>
      <c r="K156" s="51"/>
      <c r="L156" s="62" t="s">
        <v>64</v>
      </c>
      <c r="M156" s="57" t="s">
        <v>28</v>
      </c>
      <c r="N156" s="58" t="s">
        <v>165</v>
      </c>
    </row>
    <row r="157" s="26" customFormat="1" ht="197" customHeight="1" spans="1:14">
      <c r="A157" s="79">
        <v>1</v>
      </c>
      <c r="B157" s="51" t="s">
        <v>592</v>
      </c>
      <c r="C157" s="51" t="s">
        <v>574</v>
      </c>
      <c r="D157" s="51" t="s">
        <v>67</v>
      </c>
      <c r="E157" s="51" t="s">
        <v>593</v>
      </c>
      <c r="F157" s="52" t="s">
        <v>594</v>
      </c>
      <c r="G157" s="51" t="s">
        <v>102</v>
      </c>
      <c r="H157" s="51">
        <v>40612</v>
      </c>
      <c r="I157" s="51">
        <v>14000</v>
      </c>
      <c r="J157" s="51" t="s">
        <v>595</v>
      </c>
      <c r="K157" s="51"/>
      <c r="L157" s="62" t="s">
        <v>39</v>
      </c>
      <c r="M157" s="57" t="s">
        <v>28</v>
      </c>
      <c r="N157" s="58" t="s">
        <v>135</v>
      </c>
    </row>
    <row r="158" s="26" customFormat="1" ht="122" customHeight="1" spans="1:14">
      <c r="A158" s="79">
        <v>6</v>
      </c>
      <c r="B158" s="51" t="s">
        <v>596</v>
      </c>
      <c r="C158" s="51" t="s">
        <v>574</v>
      </c>
      <c r="D158" s="51" t="s">
        <v>67</v>
      </c>
      <c r="E158" s="51" t="s">
        <v>597</v>
      </c>
      <c r="F158" s="52" t="s">
        <v>598</v>
      </c>
      <c r="G158" s="51" t="s">
        <v>206</v>
      </c>
      <c r="H158" s="51">
        <v>1050</v>
      </c>
      <c r="I158" s="51">
        <v>1050</v>
      </c>
      <c r="J158" s="51" t="s">
        <v>599</v>
      </c>
      <c r="K158" s="51"/>
      <c r="L158" s="62" t="s">
        <v>64</v>
      </c>
      <c r="M158" s="57" t="s">
        <v>28</v>
      </c>
      <c r="N158" s="58" t="s">
        <v>165</v>
      </c>
    </row>
    <row r="159" s="2" customFormat="1" ht="74" customHeight="1" spans="1:14">
      <c r="A159" s="21">
        <v>1</v>
      </c>
      <c r="B159" s="21" t="s">
        <v>600</v>
      </c>
      <c r="C159" s="21" t="s">
        <v>601</v>
      </c>
      <c r="D159" s="21" t="s">
        <v>293</v>
      </c>
      <c r="E159" s="21"/>
      <c r="F159" s="80" t="s">
        <v>602</v>
      </c>
      <c r="G159" s="80"/>
      <c r="H159" s="78">
        <v>400000</v>
      </c>
      <c r="I159" s="21" t="s">
        <v>295</v>
      </c>
      <c r="J159" s="21" t="s">
        <v>603</v>
      </c>
      <c r="K159" s="21"/>
      <c r="L159" s="21" t="s">
        <v>297</v>
      </c>
      <c r="M159" s="18" t="s">
        <v>113</v>
      </c>
      <c r="N159" s="85" t="s">
        <v>86</v>
      </c>
    </row>
    <row r="160" ht="38" customHeight="1" spans="1:14">
      <c r="A160" s="71" t="s">
        <v>604</v>
      </c>
      <c r="B160" s="72"/>
      <c r="C160" s="72"/>
      <c r="D160" s="72"/>
      <c r="E160" s="72"/>
      <c r="F160" s="73"/>
      <c r="G160" s="74"/>
      <c r="H160" s="81">
        <v>31787398.72</v>
      </c>
      <c r="I160" s="75">
        <v>5925174.97</v>
      </c>
      <c r="J160" s="74"/>
      <c r="K160" s="74"/>
      <c r="L160" s="76"/>
      <c r="M160" s="57"/>
      <c r="N160" s="58"/>
    </row>
    <row r="161" ht="38" customHeight="1" spans="1:14">
      <c r="A161" s="82" t="s">
        <v>605</v>
      </c>
      <c r="B161" s="83"/>
      <c r="C161" s="83"/>
      <c r="D161" s="83"/>
      <c r="E161" s="83"/>
      <c r="F161" s="84"/>
      <c r="G161" s="74"/>
      <c r="H161" s="75">
        <v>10783613.42</v>
      </c>
      <c r="I161" s="75">
        <v>2074546</v>
      </c>
      <c r="J161" s="74"/>
      <c r="K161" s="74"/>
      <c r="L161" s="76"/>
      <c r="M161" s="57"/>
      <c r="N161" s="58"/>
    </row>
    <row r="162" s="26" customFormat="1" ht="96" customHeight="1" spans="1:14">
      <c r="A162" s="79">
        <v>1</v>
      </c>
      <c r="B162" s="51" t="s">
        <v>606</v>
      </c>
      <c r="C162" s="51" t="s">
        <v>607</v>
      </c>
      <c r="D162" s="48" t="s">
        <v>21</v>
      </c>
      <c r="E162" s="51" t="s">
        <v>608</v>
      </c>
      <c r="F162" s="52" t="s">
        <v>609</v>
      </c>
      <c r="G162" s="51" t="s">
        <v>610</v>
      </c>
      <c r="H162" s="51">
        <v>1000000</v>
      </c>
      <c r="I162" s="51">
        <v>150000</v>
      </c>
      <c r="J162" s="51" t="s">
        <v>611</v>
      </c>
      <c r="K162" s="51" t="s">
        <v>26</v>
      </c>
      <c r="L162" s="62" t="s">
        <v>64</v>
      </c>
      <c r="M162" s="86" t="s">
        <v>612</v>
      </c>
      <c r="N162" s="58" t="s">
        <v>613</v>
      </c>
    </row>
    <row r="163" s="26" customFormat="1" ht="184" customHeight="1" spans="1:14">
      <c r="A163" s="79">
        <v>2</v>
      </c>
      <c r="B163" s="51" t="s">
        <v>614</v>
      </c>
      <c r="C163" s="51" t="s">
        <v>607</v>
      </c>
      <c r="D163" s="48" t="s">
        <v>21</v>
      </c>
      <c r="E163" s="50" t="s">
        <v>615</v>
      </c>
      <c r="F163" s="53" t="s">
        <v>616</v>
      </c>
      <c r="G163" s="51" t="s">
        <v>43</v>
      </c>
      <c r="H163" s="51">
        <v>455439.42</v>
      </c>
      <c r="I163" s="51">
        <v>95000</v>
      </c>
      <c r="J163" s="51" t="s">
        <v>617</v>
      </c>
      <c r="K163" s="51" t="s">
        <v>26</v>
      </c>
      <c r="L163" s="62" t="s">
        <v>27</v>
      </c>
      <c r="M163" s="86" t="s">
        <v>612</v>
      </c>
      <c r="N163" s="61" t="s">
        <v>618</v>
      </c>
    </row>
    <row r="164" s="26" customFormat="1" ht="121" customHeight="1" spans="1:14">
      <c r="A164" s="79">
        <v>3</v>
      </c>
      <c r="B164" s="51" t="s">
        <v>619</v>
      </c>
      <c r="C164" s="50" t="s">
        <v>620</v>
      </c>
      <c r="D164" s="48" t="s">
        <v>21</v>
      </c>
      <c r="E164" s="51" t="s">
        <v>621</v>
      </c>
      <c r="F164" s="52" t="s">
        <v>622</v>
      </c>
      <c r="G164" s="51" t="s">
        <v>623</v>
      </c>
      <c r="H164" s="51">
        <v>420000</v>
      </c>
      <c r="I164" s="51">
        <v>10000</v>
      </c>
      <c r="J164" s="51" t="s">
        <v>624</v>
      </c>
      <c r="K164" s="51"/>
      <c r="L164" s="62" t="s">
        <v>27</v>
      </c>
      <c r="M164" s="86" t="s">
        <v>612</v>
      </c>
      <c r="N164" s="58" t="s">
        <v>625</v>
      </c>
    </row>
    <row r="165" s="26" customFormat="1" ht="117" customHeight="1" spans="1:14">
      <c r="A165" s="79">
        <v>5</v>
      </c>
      <c r="B165" s="51" t="s">
        <v>626</v>
      </c>
      <c r="C165" s="51" t="s">
        <v>607</v>
      </c>
      <c r="D165" s="48" t="s">
        <v>21</v>
      </c>
      <c r="E165" s="51" t="s">
        <v>627</v>
      </c>
      <c r="F165" s="52" t="s">
        <v>628</v>
      </c>
      <c r="G165" s="51" t="s">
        <v>629</v>
      </c>
      <c r="H165" s="51">
        <v>300900</v>
      </c>
      <c r="I165" s="51">
        <v>40000</v>
      </c>
      <c r="J165" s="51" t="s">
        <v>630</v>
      </c>
      <c r="K165" s="51"/>
      <c r="L165" s="62" t="s">
        <v>72</v>
      </c>
      <c r="M165" s="86" t="s">
        <v>612</v>
      </c>
      <c r="N165" s="58" t="s">
        <v>613</v>
      </c>
    </row>
    <row r="166" s="26" customFormat="1" ht="193" customHeight="1" spans="1:14">
      <c r="A166" s="79">
        <v>6</v>
      </c>
      <c r="B166" s="51" t="s">
        <v>631</v>
      </c>
      <c r="C166" s="51" t="s">
        <v>607</v>
      </c>
      <c r="D166" s="48" t="s">
        <v>21</v>
      </c>
      <c r="E166" s="51" t="s">
        <v>632</v>
      </c>
      <c r="F166" s="52" t="s">
        <v>633</v>
      </c>
      <c r="G166" s="51" t="s">
        <v>43</v>
      </c>
      <c r="H166" s="51">
        <v>300000</v>
      </c>
      <c r="I166" s="51">
        <v>10000</v>
      </c>
      <c r="J166" s="51" t="s">
        <v>634</v>
      </c>
      <c r="K166" s="51"/>
      <c r="L166" s="62" t="s">
        <v>503</v>
      </c>
      <c r="M166" s="86" t="s">
        <v>612</v>
      </c>
      <c r="N166" s="58" t="s">
        <v>613</v>
      </c>
    </row>
    <row r="167" s="26" customFormat="1" ht="99" customHeight="1" spans="1:14">
      <c r="A167" s="79">
        <v>8</v>
      </c>
      <c r="B167" s="51" t="s">
        <v>635</v>
      </c>
      <c r="C167" s="51" t="s">
        <v>607</v>
      </c>
      <c r="D167" s="48" t="s">
        <v>21</v>
      </c>
      <c r="E167" s="51" t="s">
        <v>636</v>
      </c>
      <c r="F167" s="52" t="s">
        <v>637</v>
      </c>
      <c r="G167" s="51" t="s">
        <v>33</v>
      </c>
      <c r="H167" s="51">
        <v>285000</v>
      </c>
      <c r="I167" s="51">
        <v>20000</v>
      </c>
      <c r="J167" s="51" t="s">
        <v>428</v>
      </c>
      <c r="K167" s="51"/>
      <c r="L167" s="62" t="s">
        <v>64</v>
      </c>
      <c r="M167" s="86" t="s">
        <v>612</v>
      </c>
      <c r="N167" s="58" t="s">
        <v>613</v>
      </c>
    </row>
    <row r="168" s="26" customFormat="1" ht="121" customHeight="1" spans="1:14">
      <c r="A168" s="79">
        <v>9</v>
      </c>
      <c r="B168" s="51" t="s">
        <v>638</v>
      </c>
      <c r="C168" s="51" t="s">
        <v>607</v>
      </c>
      <c r="D168" s="48" t="s">
        <v>21</v>
      </c>
      <c r="E168" s="51" t="s">
        <v>639</v>
      </c>
      <c r="F168" s="52" t="s">
        <v>640</v>
      </c>
      <c r="G168" s="51" t="s">
        <v>641</v>
      </c>
      <c r="H168" s="51">
        <v>250000</v>
      </c>
      <c r="I168" s="51">
        <v>50000</v>
      </c>
      <c r="J168" s="51" t="s">
        <v>642</v>
      </c>
      <c r="K168" s="51"/>
      <c r="L168" s="62" t="s">
        <v>39</v>
      </c>
      <c r="M168" s="86" t="s">
        <v>612</v>
      </c>
      <c r="N168" s="58" t="s">
        <v>613</v>
      </c>
    </row>
    <row r="169" s="26" customFormat="1" ht="182" customHeight="1" spans="1:14">
      <c r="A169" s="79">
        <v>11</v>
      </c>
      <c r="B169" s="51" t="s">
        <v>643</v>
      </c>
      <c r="C169" s="51" t="s">
        <v>607</v>
      </c>
      <c r="D169" s="48" t="s">
        <v>21</v>
      </c>
      <c r="E169" s="51" t="s">
        <v>644</v>
      </c>
      <c r="F169" s="52" t="s">
        <v>645</v>
      </c>
      <c r="G169" s="51" t="s">
        <v>407</v>
      </c>
      <c r="H169" s="51">
        <v>222133</v>
      </c>
      <c r="I169" s="51">
        <v>27246</v>
      </c>
      <c r="J169" s="51" t="s">
        <v>646</v>
      </c>
      <c r="K169" s="51"/>
      <c r="L169" s="62" t="s">
        <v>72</v>
      </c>
      <c r="M169" s="86" t="s">
        <v>612</v>
      </c>
      <c r="N169" s="58" t="s">
        <v>625</v>
      </c>
    </row>
    <row r="170" s="26" customFormat="1" ht="141" customHeight="1" spans="1:14">
      <c r="A170" s="79">
        <v>12</v>
      </c>
      <c r="B170" s="51" t="s">
        <v>647</v>
      </c>
      <c r="C170" s="51" t="s">
        <v>607</v>
      </c>
      <c r="D170" s="48" t="s">
        <v>21</v>
      </c>
      <c r="E170" s="51" t="s">
        <v>648</v>
      </c>
      <c r="F170" s="52" t="s">
        <v>649</v>
      </c>
      <c r="G170" s="51" t="s">
        <v>54</v>
      </c>
      <c r="H170" s="51">
        <v>218000</v>
      </c>
      <c r="I170" s="51">
        <v>53000</v>
      </c>
      <c r="J170" s="51" t="s">
        <v>71</v>
      </c>
      <c r="K170" s="51"/>
      <c r="L170" s="62" t="s">
        <v>72</v>
      </c>
      <c r="M170" s="86" t="s">
        <v>612</v>
      </c>
      <c r="N170" s="61" t="s">
        <v>618</v>
      </c>
    </row>
    <row r="171" s="26" customFormat="1" ht="94" customHeight="1" spans="1:14">
      <c r="A171" s="79">
        <v>13</v>
      </c>
      <c r="B171" s="51" t="s">
        <v>650</v>
      </c>
      <c r="C171" s="51" t="s">
        <v>607</v>
      </c>
      <c r="D171" s="48" t="s">
        <v>21</v>
      </c>
      <c r="E171" s="51" t="s">
        <v>651</v>
      </c>
      <c r="F171" s="52" t="s">
        <v>652</v>
      </c>
      <c r="G171" s="51" t="s">
        <v>407</v>
      </c>
      <c r="H171" s="51">
        <v>210000</v>
      </c>
      <c r="I171" s="51">
        <v>21788</v>
      </c>
      <c r="J171" s="51" t="s">
        <v>71</v>
      </c>
      <c r="K171" s="51"/>
      <c r="L171" s="62" t="s">
        <v>72</v>
      </c>
      <c r="M171" s="86" t="s">
        <v>612</v>
      </c>
      <c r="N171" s="58" t="s">
        <v>625</v>
      </c>
    </row>
    <row r="172" s="26" customFormat="1" ht="216" customHeight="1" spans="1:14">
      <c r="A172" s="79">
        <v>14</v>
      </c>
      <c r="B172" s="51" t="s">
        <v>653</v>
      </c>
      <c r="C172" s="51" t="s">
        <v>607</v>
      </c>
      <c r="D172" s="48" t="s">
        <v>21</v>
      </c>
      <c r="E172" s="51" t="s">
        <v>654</v>
      </c>
      <c r="F172" s="52" t="s">
        <v>655</v>
      </c>
      <c r="G172" s="51" t="s">
        <v>656</v>
      </c>
      <c r="H172" s="51">
        <v>205321</v>
      </c>
      <c r="I172" s="51">
        <v>28000</v>
      </c>
      <c r="J172" s="51" t="s">
        <v>164</v>
      </c>
      <c r="K172" s="51"/>
      <c r="L172" s="62" t="s">
        <v>72</v>
      </c>
      <c r="M172" s="86" t="s">
        <v>612</v>
      </c>
      <c r="N172" s="58" t="s">
        <v>625</v>
      </c>
    </row>
    <row r="173" s="26" customFormat="1" ht="177" customHeight="1" spans="1:14">
      <c r="A173" s="79">
        <v>15</v>
      </c>
      <c r="B173" s="51" t="s">
        <v>657</v>
      </c>
      <c r="C173" s="51" t="s">
        <v>607</v>
      </c>
      <c r="D173" s="48" t="s">
        <v>21</v>
      </c>
      <c r="E173" s="51" t="s">
        <v>658</v>
      </c>
      <c r="F173" s="52" t="s">
        <v>659</v>
      </c>
      <c r="G173" s="51" t="s">
        <v>54</v>
      </c>
      <c r="H173" s="51">
        <v>200000</v>
      </c>
      <c r="I173" s="51">
        <v>20000</v>
      </c>
      <c r="J173" s="51" t="s">
        <v>660</v>
      </c>
      <c r="K173" s="51"/>
      <c r="L173" s="62" t="s">
        <v>503</v>
      </c>
      <c r="M173" s="86" t="s">
        <v>612</v>
      </c>
      <c r="N173" s="58" t="s">
        <v>625</v>
      </c>
    </row>
    <row r="174" s="26" customFormat="1" ht="129" customHeight="1" spans="1:14">
      <c r="A174" s="79">
        <v>19</v>
      </c>
      <c r="B174" s="51" t="s">
        <v>661</v>
      </c>
      <c r="C174" s="51" t="s">
        <v>607</v>
      </c>
      <c r="D174" s="48" t="s">
        <v>21</v>
      </c>
      <c r="E174" s="51" t="s">
        <v>662</v>
      </c>
      <c r="F174" s="52" t="s">
        <v>663</v>
      </c>
      <c r="G174" s="51" t="s">
        <v>24</v>
      </c>
      <c r="H174" s="51">
        <v>198421</v>
      </c>
      <c r="I174" s="51">
        <v>39000</v>
      </c>
      <c r="J174" s="51" t="s">
        <v>164</v>
      </c>
      <c r="K174" s="51" t="s">
        <v>26</v>
      </c>
      <c r="L174" s="62" t="s">
        <v>27</v>
      </c>
      <c r="M174" s="86" t="s">
        <v>612</v>
      </c>
      <c r="N174" s="58" t="s">
        <v>613</v>
      </c>
    </row>
    <row r="175" s="26" customFormat="1" ht="94" customHeight="1" spans="1:14">
      <c r="A175" s="79">
        <v>20</v>
      </c>
      <c r="B175" s="51" t="s">
        <v>664</v>
      </c>
      <c r="C175" s="51" t="s">
        <v>607</v>
      </c>
      <c r="D175" s="48" t="s">
        <v>21</v>
      </c>
      <c r="E175" s="51" t="s">
        <v>665</v>
      </c>
      <c r="F175" s="52" t="s">
        <v>666</v>
      </c>
      <c r="G175" s="51" t="s">
        <v>143</v>
      </c>
      <c r="H175" s="51">
        <v>180000</v>
      </c>
      <c r="I175" s="51">
        <v>60000</v>
      </c>
      <c r="J175" s="51" t="s">
        <v>164</v>
      </c>
      <c r="K175" s="51" t="s">
        <v>26</v>
      </c>
      <c r="L175" s="62" t="s">
        <v>27</v>
      </c>
      <c r="M175" s="86" t="s">
        <v>612</v>
      </c>
      <c r="N175" s="58" t="s">
        <v>613</v>
      </c>
    </row>
    <row r="176" s="26" customFormat="1" ht="118" customHeight="1" spans="1:14">
      <c r="A176" s="79">
        <v>21</v>
      </c>
      <c r="B176" s="51" t="s">
        <v>667</v>
      </c>
      <c r="C176" s="51" t="s">
        <v>607</v>
      </c>
      <c r="D176" s="48" t="s">
        <v>21</v>
      </c>
      <c r="E176" s="51" t="s">
        <v>668</v>
      </c>
      <c r="F176" s="52" t="s">
        <v>669</v>
      </c>
      <c r="G176" s="51" t="s">
        <v>670</v>
      </c>
      <c r="H176" s="51">
        <v>180000</v>
      </c>
      <c r="I176" s="51">
        <v>54000</v>
      </c>
      <c r="J176" s="51" t="s">
        <v>671</v>
      </c>
      <c r="K176" s="51" t="s">
        <v>104</v>
      </c>
      <c r="L176" s="62" t="s">
        <v>503</v>
      </c>
      <c r="M176" s="86" t="s">
        <v>612</v>
      </c>
      <c r="N176" s="58" t="s">
        <v>613</v>
      </c>
    </row>
    <row r="177" s="26" customFormat="1" ht="91" customHeight="1" spans="1:14">
      <c r="A177" s="79">
        <v>22</v>
      </c>
      <c r="B177" s="51" t="s">
        <v>672</v>
      </c>
      <c r="C177" s="51" t="s">
        <v>607</v>
      </c>
      <c r="D177" s="48" t="s">
        <v>21</v>
      </c>
      <c r="E177" s="51" t="s">
        <v>673</v>
      </c>
      <c r="F177" s="52" t="s">
        <v>674</v>
      </c>
      <c r="G177" s="51" t="s">
        <v>43</v>
      </c>
      <c r="H177" s="51">
        <v>180000</v>
      </c>
      <c r="I177" s="51">
        <v>70000</v>
      </c>
      <c r="J177" s="51" t="s">
        <v>675</v>
      </c>
      <c r="K177" s="51"/>
      <c r="L177" s="62" t="s">
        <v>64</v>
      </c>
      <c r="M177" s="86" t="s">
        <v>612</v>
      </c>
      <c r="N177" s="58" t="s">
        <v>625</v>
      </c>
    </row>
    <row r="178" s="26" customFormat="1" ht="110" customHeight="1" spans="1:14">
      <c r="A178" s="79">
        <v>23</v>
      </c>
      <c r="B178" s="51" t="s">
        <v>676</v>
      </c>
      <c r="C178" s="51" t="s">
        <v>607</v>
      </c>
      <c r="D178" s="48" t="s">
        <v>21</v>
      </c>
      <c r="E178" s="51" t="s">
        <v>677</v>
      </c>
      <c r="F178" s="52" t="s">
        <v>678</v>
      </c>
      <c r="G178" s="51" t="s">
        <v>679</v>
      </c>
      <c r="H178" s="51">
        <v>180000</v>
      </c>
      <c r="I178" s="51">
        <v>80000</v>
      </c>
      <c r="J178" s="51" t="s">
        <v>680</v>
      </c>
      <c r="K178" s="51"/>
      <c r="L178" s="62" t="s">
        <v>64</v>
      </c>
      <c r="M178" s="86" t="s">
        <v>612</v>
      </c>
      <c r="N178" s="58" t="s">
        <v>613</v>
      </c>
    </row>
    <row r="179" s="26" customFormat="1" ht="136" customHeight="1" spans="1:14">
      <c r="A179" s="79">
        <v>24</v>
      </c>
      <c r="B179" s="51" t="s">
        <v>681</v>
      </c>
      <c r="C179" s="51" t="s">
        <v>607</v>
      </c>
      <c r="D179" s="48" t="s">
        <v>21</v>
      </c>
      <c r="E179" s="50" t="s">
        <v>682</v>
      </c>
      <c r="F179" s="52" t="s">
        <v>683</v>
      </c>
      <c r="G179" s="51" t="s">
        <v>684</v>
      </c>
      <c r="H179" s="51">
        <v>171900</v>
      </c>
      <c r="I179" s="51">
        <v>10000</v>
      </c>
      <c r="J179" s="51" t="s">
        <v>685</v>
      </c>
      <c r="K179" s="51"/>
      <c r="L179" s="62" t="s">
        <v>64</v>
      </c>
      <c r="M179" s="86" t="s">
        <v>612</v>
      </c>
      <c r="N179" s="61" t="s">
        <v>618</v>
      </c>
    </row>
    <row r="180" s="26" customFormat="1" ht="103" customHeight="1" spans="1:14">
      <c r="A180" s="79">
        <v>25</v>
      </c>
      <c r="B180" s="51" t="s">
        <v>686</v>
      </c>
      <c r="C180" s="51" t="s">
        <v>607</v>
      </c>
      <c r="D180" s="48" t="s">
        <v>21</v>
      </c>
      <c r="E180" s="51" t="s">
        <v>687</v>
      </c>
      <c r="F180" s="52" t="s">
        <v>688</v>
      </c>
      <c r="G180" s="51" t="s">
        <v>33</v>
      </c>
      <c r="H180" s="51">
        <v>160000</v>
      </c>
      <c r="I180" s="51">
        <v>20000</v>
      </c>
      <c r="J180" s="51" t="s">
        <v>139</v>
      </c>
      <c r="K180" s="51"/>
      <c r="L180" s="62" t="s">
        <v>72</v>
      </c>
      <c r="M180" s="86" t="s">
        <v>612</v>
      </c>
      <c r="N180" s="58" t="s">
        <v>613</v>
      </c>
    </row>
    <row r="181" s="26" customFormat="1" ht="142" customHeight="1" spans="1:14">
      <c r="A181" s="79">
        <v>26</v>
      </c>
      <c r="B181" s="51" t="s">
        <v>689</v>
      </c>
      <c r="C181" s="51" t="s">
        <v>607</v>
      </c>
      <c r="D181" s="48" t="s">
        <v>21</v>
      </c>
      <c r="E181" s="51" t="s">
        <v>690</v>
      </c>
      <c r="F181" s="52" t="s">
        <v>691</v>
      </c>
      <c r="G181" s="51" t="s">
        <v>54</v>
      </c>
      <c r="H181" s="51">
        <v>150000</v>
      </c>
      <c r="I181" s="51">
        <v>45000</v>
      </c>
      <c r="J181" s="51" t="s">
        <v>692</v>
      </c>
      <c r="K181" s="51" t="s">
        <v>104</v>
      </c>
      <c r="L181" s="62" t="s">
        <v>503</v>
      </c>
      <c r="M181" s="86" t="s">
        <v>612</v>
      </c>
      <c r="N181" s="58" t="s">
        <v>613</v>
      </c>
    </row>
    <row r="182" s="26" customFormat="1" ht="153" customHeight="1" spans="1:14">
      <c r="A182" s="79">
        <v>27</v>
      </c>
      <c r="B182" s="51" t="s">
        <v>693</v>
      </c>
      <c r="C182" s="51" t="s">
        <v>607</v>
      </c>
      <c r="D182" s="48" t="s">
        <v>21</v>
      </c>
      <c r="E182" s="51" t="s">
        <v>694</v>
      </c>
      <c r="F182" s="52" t="s">
        <v>695</v>
      </c>
      <c r="G182" s="51" t="s">
        <v>670</v>
      </c>
      <c r="H182" s="51">
        <v>150000</v>
      </c>
      <c r="I182" s="51">
        <v>45000</v>
      </c>
      <c r="J182" s="51" t="s">
        <v>696</v>
      </c>
      <c r="K182" s="51" t="s">
        <v>104</v>
      </c>
      <c r="L182" s="62" t="s">
        <v>503</v>
      </c>
      <c r="M182" s="86" t="s">
        <v>612</v>
      </c>
      <c r="N182" s="58" t="s">
        <v>613</v>
      </c>
    </row>
    <row r="183" s="26" customFormat="1" ht="179" customHeight="1" spans="1:14">
      <c r="A183" s="79">
        <v>28</v>
      </c>
      <c r="B183" s="51" t="s">
        <v>697</v>
      </c>
      <c r="C183" s="51" t="s">
        <v>607</v>
      </c>
      <c r="D183" s="48" t="s">
        <v>21</v>
      </c>
      <c r="E183" s="51" t="s">
        <v>698</v>
      </c>
      <c r="F183" s="52" t="s">
        <v>699</v>
      </c>
      <c r="G183" s="51" t="s">
        <v>700</v>
      </c>
      <c r="H183" s="51">
        <v>150000</v>
      </c>
      <c r="I183" s="51">
        <v>45000</v>
      </c>
      <c r="J183" s="51" t="s">
        <v>701</v>
      </c>
      <c r="K183" s="51" t="s">
        <v>104</v>
      </c>
      <c r="L183" s="62" t="s">
        <v>39</v>
      </c>
      <c r="M183" s="86" t="s">
        <v>612</v>
      </c>
      <c r="N183" s="58" t="s">
        <v>625</v>
      </c>
    </row>
    <row r="184" s="26" customFormat="1" ht="109" customHeight="1" spans="1:14">
      <c r="A184" s="79">
        <v>29</v>
      </c>
      <c r="B184" s="51" t="s">
        <v>702</v>
      </c>
      <c r="C184" s="51" t="s">
        <v>607</v>
      </c>
      <c r="D184" s="48" t="s">
        <v>21</v>
      </c>
      <c r="E184" s="51" t="s">
        <v>703</v>
      </c>
      <c r="F184" s="52" t="s">
        <v>704</v>
      </c>
      <c r="G184" s="51" t="s">
        <v>33</v>
      </c>
      <c r="H184" s="51">
        <v>150000</v>
      </c>
      <c r="I184" s="51">
        <v>45000</v>
      </c>
      <c r="J184" s="51" t="s">
        <v>705</v>
      </c>
      <c r="K184" s="51" t="s">
        <v>104</v>
      </c>
      <c r="L184" s="62" t="s">
        <v>64</v>
      </c>
      <c r="M184" s="86" t="s">
        <v>612</v>
      </c>
      <c r="N184" s="58" t="s">
        <v>613</v>
      </c>
    </row>
    <row r="185" s="26" customFormat="1" ht="93" customHeight="1" spans="1:14">
      <c r="A185" s="79">
        <v>31</v>
      </c>
      <c r="B185" s="51" t="s">
        <v>706</v>
      </c>
      <c r="C185" s="51" t="s">
        <v>607</v>
      </c>
      <c r="D185" s="48" t="s">
        <v>21</v>
      </c>
      <c r="E185" s="51" t="s">
        <v>707</v>
      </c>
      <c r="F185" s="52" t="s">
        <v>708</v>
      </c>
      <c r="G185" s="51" t="s">
        <v>33</v>
      </c>
      <c r="H185" s="51">
        <v>150000</v>
      </c>
      <c r="I185" s="51">
        <v>60000</v>
      </c>
      <c r="J185" s="51" t="s">
        <v>48</v>
      </c>
      <c r="K185" s="51" t="s">
        <v>26</v>
      </c>
      <c r="L185" s="62" t="s">
        <v>49</v>
      </c>
      <c r="M185" s="86" t="s">
        <v>612</v>
      </c>
      <c r="N185" s="61" t="s">
        <v>618</v>
      </c>
    </row>
    <row r="186" s="26" customFormat="1" ht="98" customHeight="1" spans="1:14">
      <c r="A186" s="79">
        <v>32</v>
      </c>
      <c r="B186" s="51" t="s">
        <v>709</v>
      </c>
      <c r="C186" s="51" t="s">
        <v>607</v>
      </c>
      <c r="D186" s="48" t="s">
        <v>21</v>
      </c>
      <c r="E186" s="51" t="s">
        <v>710</v>
      </c>
      <c r="F186" s="52" t="s">
        <v>711</v>
      </c>
      <c r="G186" s="51" t="s">
        <v>62</v>
      </c>
      <c r="H186" s="51">
        <v>145600</v>
      </c>
      <c r="I186" s="51">
        <v>30000</v>
      </c>
      <c r="J186" s="51" t="s">
        <v>712</v>
      </c>
      <c r="K186" s="51"/>
      <c r="L186" s="62" t="s">
        <v>72</v>
      </c>
      <c r="M186" s="87" t="s">
        <v>713</v>
      </c>
      <c r="N186" s="58" t="s">
        <v>613</v>
      </c>
    </row>
    <row r="187" s="26" customFormat="1" ht="88" customHeight="1" spans="1:14">
      <c r="A187" s="79">
        <v>35</v>
      </c>
      <c r="B187" s="51" t="s">
        <v>714</v>
      </c>
      <c r="C187" s="51" t="s">
        <v>607</v>
      </c>
      <c r="D187" s="48" t="s">
        <v>21</v>
      </c>
      <c r="E187" s="51" t="s">
        <v>715</v>
      </c>
      <c r="F187" s="52" t="s">
        <v>716</v>
      </c>
      <c r="G187" s="51" t="s">
        <v>54</v>
      </c>
      <c r="H187" s="51">
        <v>130000</v>
      </c>
      <c r="I187" s="51">
        <v>20000</v>
      </c>
      <c r="J187" s="51" t="s">
        <v>717</v>
      </c>
      <c r="K187" s="51"/>
      <c r="L187" s="62" t="s">
        <v>27</v>
      </c>
      <c r="M187" s="86" t="s">
        <v>612</v>
      </c>
      <c r="N187" s="58" t="s">
        <v>613</v>
      </c>
    </row>
    <row r="188" s="26" customFormat="1" ht="86" customHeight="1" spans="1:14">
      <c r="A188" s="79">
        <v>36</v>
      </c>
      <c r="B188" s="51" t="s">
        <v>718</v>
      </c>
      <c r="C188" s="51" t="s">
        <v>607</v>
      </c>
      <c r="D188" s="48" t="s">
        <v>21</v>
      </c>
      <c r="E188" s="51" t="s">
        <v>719</v>
      </c>
      <c r="F188" s="52" t="s">
        <v>720</v>
      </c>
      <c r="G188" s="51" t="s">
        <v>33</v>
      </c>
      <c r="H188" s="51">
        <v>118000</v>
      </c>
      <c r="I188" s="51">
        <v>35400</v>
      </c>
      <c r="J188" s="51" t="s">
        <v>160</v>
      </c>
      <c r="K188" s="51" t="s">
        <v>104</v>
      </c>
      <c r="L188" s="62" t="s">
        <v>72</v>
      </c>
      <c r="M188" s="86" t="s">
        <v>612</v>
      </c>
      <c r="N188" s="61" t="s">
        <v>618</v>
      </c>
    </row>
    <row r="189" s="26" customFormat="1" ht="117" customHeight="1" spans="1:14">
      <c r="A189" s="79">
        <v>37</v>
      </c>
      <c r="B189" s="51" t="s">
        <v>721</v>
      </c>
      <c r="C189" s="51" t="s">
        <v>607</v>
      </c>
      <c r="D189" s="48" t="s">
        <v>21</v>
      </c>
      <c r="E189" s="51" t="s">
        <v>722</v>
      </c>
      <c r="F189" s="52" t="s">
        <v>723</v>
      </c>
      <c r="G189" s="51" t="s">
        <v>629</v>
      </c>
      <c r="H189" s="51">
        <v>115500</v>
      </c>
      <c r="I189" s="51">
        <v>20000</v>
      </c>
      <c r="J189" s="51" t="s">
        <v>630</v>
      </c>
      <c r="K189" s="51"/>
      <c r="L189" s="62" t="s">
        <v>72</v>
      </c>
      <c r="M189" s="86" t="s">
        <v>612</v>
      </c>
      <c r="N189" s="58" t="s">
        <v>613</v>
      </c>
    </row>
    <row r="190" s="26" customFormat="1" ht="140" customHeight="1" spans="1:14">
      <c r="A190" s="79">
        <v>38</v>
      </c>
      <c r="B190" s="51" t="s">
        <v>724</v>
      </c>
      <c r="C190" s="51" t="s">
        <v>607</v>
      </c>
      <c r="D190" s="48" t="s">
        <v>21</v>
      </c>
      <c r="E190" s="51" t="s">
        <v>725</v>
      </c>
      <c r="F190" s="52" t="s">
        <v>726</v>
      </c>
      <c r="G190" s="51" t="s">
        <v>62</v>
      </c>
      <c r="H190" s="51">
        <v>106523</v>
      </c>
      <c r="I190" s="51">
        <v>22000</v>
      </c>
      <c r="J190" s="51" t="s">
        <v>727</v>
      </c>
      <c r="K190" s="51" t="s">
        <v>104</v>
      </c>
      <c r="L190" s="62" t="s">
        <v>27</v>
      </c>
      <c r="M190" s="86" t="s">
        <v>612</v>
      </c>
      <c r="N190" s="58" t="s">
        <v>625</v>
      </c>
    </row>
    <row r="191" s="26" customFormat="1" ht="134" customHeight="1" spans="1:14">
      <c r="A191" s="79">
        <v>39</v>
      </c>
      <c r="B191" s="51" t="s">
        <v>728</v>
      </c>
      <c r="C191" s="51" t="s">
        <v>607</v>
      </c>
      <c r="D191" s="48" t="s">
        <v>21</v>
      </c>
      <c r="E191" s="50" t="s">
        <v>729</v>
      </c>
      <c r="F191" s="52" t="s">
        <v>730</v>
      </c>
      <c r="G191" s="51" t="s">
        <v>684</v>
      </c>
      <c r="H191" s="51">
        <v>100000</v>
      </c>
      <c r="I191" s="51">
        <v>30000</v>
      </c>
      <c r="J191" s="51" t="s">
        <v>731</v>
      </c>
      <c r="K191" s="51" t="s">
        <v>26</v>
      </c>
      <c r="L191" s="62" t="s">
        <v>39</v>
      </c>
      <c r="M191" s="87" t="s">
        <v>713</v>
      </c>
      <c r="N191" s="61" t="s">
        <v>618</v>
      </c>
    </row>
    <row r="192" s="26" customFormat="1" ht="80" customHeight="1" spans="1:14">
      <c r="A192" s="79">
        <v>40</v>
      </c>
      <c r="B192" s="51" t="s">
        <v>732</v>
      </c>
      <c r="C192" s="51" t="s">
        <v>607</v>
      </c>
      <c r="D192" s="48" t="s">
        <v>21</v>
      </c>
      <c r="E192" s="51" t="s">
        <v>733</v>
      </c>
      <c r="F192" s="52" t="s">
        <v>734</v>
      </c>
      <c r="G192" s="51" t="s">
        <v>43</v>
      </c>
      <c r="H192" s="51">
        <v>100000</v>
      </c>
      <c r="I192" s="51">
        <v>30000</v>
      </c>
      <c r="J192" s="51" t="s">
        <v>735</v>
      </c>
      <c r="K192" s="51" t="s">
        <v>104</v>
      </c>
      <c r="L192" s="62" t="s">
        <v>49</v>
      </c>
      <c r="M192" s="86" t="s">
        <v>612</v>
      </c>
      <c r="N192" s="58" t="s">
        <v>625</v>
      </c>
    </row>
    <row r="193" s="26" customFormat="1" ht="119" customHeight="1" spans="1:14">
      <c r="A193" s="79">
        <v>41</v>
      </c>
      <c r="B193" s="51" t="s">
        <v>736</v>
      </c>
      <c r="C193" s="51" t="s">
        <v>607</v>
      </c>
      <c r="D193" s="48" t="s">
        <v>21</v>
      </c>
      <c r="E193" s="51" t="s">
        <v>737</v>
      </c>
      <c r="F193" s="52" t="s">
        <v>738</v>
      </c>
      <c r="G193" s="51" t="s">
        <v>33</v>
      </c>
      <c r="H193" s="51">
        <v>100000</v>
      </c>
      <c r="I193" s="51">
        <v>40000</v>
      </c>
      <c r="J193" s="51" t="s">
        <v>739</v>
      </c>
      <c r="K193" s="51"/>
      <c r="L193" s="62" t="s">
        <v>49</v>
      </c>
      <c r="M193" s="86" t="s">
        <v>612</v>
      </c>
      <c r="N193" s="58" t="s">
        <v>625</v>
      </c>
    </row>
    <row r="194" s="26" customFormat="1" ht="95" customHeight="1" spans="1:14">
      <c r="A194" s="79">
        <v>42</v>
      </c>
      <c r="B194" s="51" t="s">
        <v>740</v>
      </c>
      <c r="C194" s="51" t="s">
        <v>607</v>
      </c>
      <c r="D194" s="48" t="s">
        <v>21</v>
      </c>
      <c r="E194" s="51" t="s">
        <v>741</v>
      </c>
      <c r="F194" s="52" t="s">
        <v>742</v>
      </c>
      <c r="G194" s="51" t="s">
        <v>43</v>
      </c>
      <c r="H194" s="51">
        <v>100000</v>
      </c>
      <c r="I194" s="51">
        <v>43000</v>
      </c>
      <c r="J194" s="51" t="s">
        <v>743</v>
      </c>
      <c r="K194" s="51"/>
      <c r="L194" s="62" t="s">
        <v>64</v>
      </c>
      <c r="M194" s="86" t="s">
        <v>612</v>
      </c>
      <c r="N194" s="58" t="s">
        <v>625</v>
      </c>
    </row>
    <row r="195" s="26" customFormat="1" ht="219" customHeight="1" spans="1:14">
      <c r="A195" s="79">
        <v>43</v>
      </c>
      <c r="B195" s="51" t="s">
        <v>744</v>
      </c>
      <c r="C195" s="51" t="s">
        <v>607</v>
      </c>
      <c r="D195" s="48" t="s">
        <v>21</v>
      </c>
      <c r="E195" s="51" t="s">
        <v>745</v>
      </c>
      <c r="F195" s="52" t="s">
        <v>746</v>
      </c>
      <c r="G195" s="51" t="s">
        <v>143</v>
      </c>
      <c r="H195" s="51">
        <v>91000</v>
      </c>
      <c r="I195" s="51">
        <v>15000</v>
      </c>
      <c r="J195" s="51" t="s">
        <v>747</v>
      </c>
      <c r="K195" s="51"/>
      <c r="L195" s="62" t="s">
        <v>503</v>
      </c>
      <c r="M195" s="86" t="s">
        <v>612</v>
      </c>
      <c r="N195" s="58" t="s">
        <v>613</v>
      </c>
    </row>
    <row r="196" s="26" customFormat="1" ht="133" customHeight="1" spans="1:14">
      <c r="A196" s="79">
        <v>46</v>
      </c>
      <c r="B196" s="51" t="s">
        <v>748</v>
      </c>
      <c r="C196" s="51" t="s">
        <v>607</v>
      </c>
      <c r="D196" s="48" t="s">
        <v>21</v>
      </c>
      <c r="E196" s="51" t="s">
        <v>749</v>
      </c>
      <c r="F196" s="52" t="s">
        <v>750</v>
      </c>
      <c r="G196" s="51" t="s">
        <v>62</v>
      </c>
      <c r="H196" s="51">
        <v>80000</v>
      </c>
      <c r="I196" s="51">
        <v>15000</v>
      </c>
      <c r="J196" s="51" t="s">
        <v>751</v>
      </c>
      <c r="K196" s="51"/>
      <c r="L196" s="62" t="s">
        <v>503</v>
      </c>
      <c r="M196" s="86" t="s">
        <v>612</v>
      </c>
      <c r="N196" s="58" t="s">
        <v>625</v>
      </c>
    </row>
    <row r="197" s="26" customFormat="1" ht="92" customHeight="1" spans="1:14">
      <c r="A197" s="79">
        <v>47</v>
      </c>
      <c r="B197" s="51" t="s">
        <v>752</v>
      </c>
      <c r="C197" s="51" t="s">
        <v>607</v>
      </c>
      <c r="D197" s="48" t="s">
        <v>21</v>
      </c>
      <c r="E197" s="51" t="s">
        <v>753</v>
      </c>
      <c r="F197" s="52" t="s">
        <v>754</v>
      </c>
      <c r="G197" s="51" t="s">
        <v>62</v>
      </c>
      <c r="H197" s="51">
        <v>80000</v>
      </c>
      <c r="I197" s="51">
        <v>20000</v>
      </c>
      <c r="J197" s="51" t="s">
        <v>634</v>
      </c>
      <c r="K197" s="51"/>
      <c r="L197" s="62" t="s">
        <v>503</v>
      </c>
      <c r="M197" s="86" t="s">
        <v>612</v>
      </c>
      <c r="N197" s="58" t="s">
        <v>613</v>
      </c>
    </row>
    <row r="198" s="26" customFormat="1" ht="103" customHeight="1" spans="1:14">
      <c r="A198" s="79">
        <v>48</v>
      </c>
      <c r="B198" s="51" t="s">
        <v>755</v>
      </c>
      <c r="C198" s="51" t="s">
        <v>607</v>
      </c>
      <c r="D198" s="48" t="s">
        <v>21</v>
      </c>
      <c r="E198" s="51" t="s">
        <v>756</v>
      </c>
      <c r="F198" s="52" t="s">
        <v>757</v>
      </c>
      <c r="G198" s="51" t="s">
        <v>33</v>
      </c>
      <c r="H198" s="51">
        <v>80000</v>
      </c>
      <c r="I198" s="51">
        <v>24000</v>
      </c>
      <c r="J198" s="51" t="s">
        <v>139</v>
      </c>
      <c r="K198" s="51" t="s">
        <v>104</v>
      </c>
      <c r="L198" s="62" t="s">
        <v>72</v>
      </c>
      <c r="M198" s="86" t="s">
        <v>612</v>
      </c>
      <c r="N198" s="58" t="s">
        <v>613</v>
      </c>
    </row>
    <row r="199" s="26" customFormat="1" ht="135" customHeight="1" spans="1:14">
      <c r="A199" s="79">
        <v>49</v>
      </c>
      <c r="B199" s="51" t="s">
        <v>758</v>
      </c>
      <c r="C199" s="51" t="s">
        <v>607</v>
      </c>
      <c r="D199" s="48" t="s">
        <v>21</v>
      </c>
      <c r="E199" s="51" t="s">
        <v>759</v>
      </c>
      <c r="F199" s="52" t="s">
        <v>760</v>
      </c>
      <c r="G199" s="51" t="s">
        <v>43</v>
      </c>
      <c r="H199" s="51">
        <v>78320</v>
      </c>
      <c r="I199" s="51">
        <v>10000</v>
      </c>
      <c r="J199" s="51" t="s">
        <v>634</v>
      </c>
      <c r="K199" s="51"/>
      <c r="L199" s="62" t="s">
        <v>503</v>
      </c>
      <c r="M199" s="86" t="s">
        <v>612</v>
      </c>
      <c r="N199" s="58" t="s">
        <v>613</v>
      </c>
    </row>
    <row r="200" s="26" customFormat="1" ht="110" customHeight="1" spans="1:14">
      <c r="A200" s="79">
        <v>51</v>
      </c>
      <c r="B200" s="51" t="s">
        <v>761</v>
      </c>
      <c r="C200" s="51" t="s">
        <v>607</v>
      </c>
      <c r="D200" s="48" t="s">
        <v>21</v>
      </c>
      <c r="E200" s="51" t="s">
        <v>762</v>
      </c>
      <c r="F200" s="52" t="s">
        <v>763</v>
      </c>
      <c r="G200" s="51" t="s">
        <v>62</v>
      </c>
      <c r="H200" s="51">
        <v>51000</v>
      </c>
      <c r="I200" s="51">
        <v>10200</v>
      </c>
      <c r="J200" s="51" t="s">
        <v>630</v>
      </c>
      <c r="K200" s="51"/>
      <c r="L200" s="62" t="s">
        <v>72</v>
      </c>
      <c r="M200" s="86" t="s">
        <v>612</v>
      </c>
      <c r="N200" s="58" t="s">
        <v>613</v>
      </c>
    </row>
    <row r="201" s="26" customFormat="1" ht="75" customHeight="1" spans="1:14">
      <c r="A201" s="79">
        <v>52</v>
      </c>
      <c r="B201" s="51" t="s">
        <v>764</v>
      </c>
      <c r="C201" s="51" t="s">
        <v>607</v>
      </c>
      <c r="D201" s="48" t="s">
        <v>21</v>
      </c>
      <c r="E201" s="51" t="s">
        <v>765</v>
      </c>
      <c r="F201" s="52" t="s">
        <v>766</v>
      </c>
      <c r="G201" s="51" t="s">
        <v>54</v>
      </c>
      <c r="H201" s="51">
        <v>50000</v>
      </c>
      <c r="I201" s="51">
        <v>10000</v>
      </c>
      <c r="J201" s="51" t="s">
        <v>400</v>
      </c>
      <c r="K201" s="51"/>
      <c r="L201" s="62" t="s">
        <v>39</v>
      </c>
      <c r="M201" s="86" t="s">
        <v>612</v>
      </c>
      <c r="N201" s="58" t="s">
        <v>625</v>
      </c>
    </row>
    <row r="202" s="26" customFormat="1" ht="119" customHeight="1" spans="1:14">
      <c r="A202" s="79">
        <v>53</v>
      </c>
      <c r="B202" s="51" t="s">
        <v>767</v>
      </c>
      <c r="C202" s="51" t="s">
        <v>607</v>
      </c>
      <c r="D202" s="48" t="s">
        <v>21</v>
      </c>
      <c r="E202" s="51" t="s">
        <v>768</v>
      </c>
      <c r="F202" s="52" t="s">
        <v>769</v>
      </c>
      <c r="G202" s="51" t="s">
        <v>43</v>
      </c>
      <c r="H202" s="51">
        <v>42858</v>
      </c>
      <c r="I202" s="51">
        <v>12000</v>
      </c>
      <c r="J202" s="51" t="s">
        <v>139</v>
      </c>
      <c r="K202" s="51"/>
      <c r="L202" s="62" t="s">
        <v>72</v>
      </c>
      <c r="M202" s="86" t="s">
        <v>612</v>
      </c>
      <c r="N202" s="58" t="s">
        <v>613</v>
      </c>
    </row>
    <row r="203" s="26" customFormat="1" ht="100" customHeight="1" spans="1:14">
      <c r="A203" s="79">
        <v>54</v>
      </c>
      <c r="B203" s="51" t="s">
        <v>770</v>
      </c>
      <c r="C203" s="51" t="s">
        <v>607</v>
      </c>
      <c r="D203" s="48" t="s">
        <v>21</v>
      </c>
      <c r="E203" s="51" t="s">
        <v>762</v>
      </c>
      <c r="F203" s="52" t="s">
        <v>771</v>
      </c>
      <c r="G203" s="51" t="s">
        <v>62</v>
      </c>
      <c r="H203" s="51">
        <v>41000</v>
      </c>
      <c r="I203" s="51">
        <v>8350</v>
      </c>
      <c r="J203" s="51" t="s">
        <v>630</v>
      </c>
      <c r="K203" s="51"/>
      <c r="L203" s="62" t="s">
        <v>72</v>
      </c>
      <c r="M203" s="86" t="s">
        <v>612</v>
      </c>
      <c r="N203" s="58" t="s">
        <v>613</v>
      </c>
    </row>
    <row r="204" s="26" customFormat="1" ht="129" customHeight="1" spans="1:14">
      <c r="A204" s="79">
        <v>57</v>
      </c>
      <c r="B204" s="51" t="s">
        <v>772</v>
      </c>
      <c r="C204" s="51" t="s">
        <v>607</v>
      </c>
      <c r="D204" s="48" t="s">
        <v>21</v>
      </c>
      <c r="E204" s="51" t="s">
        <v>773</v>
      </c>
      <c r="F204" s="52" t="s">
        <v>774</v>
      </c>
      <c r="G204" s="51" t="s">
        <v>121</v>
      </c>
      <c r="H204" s="51">
        <v>23600</v>
      </c>
      <c r="I204" s="51">
        <v>5600</v>
      </c>
      <c r="J204" s="51" t="s">
        <v>775</v>
      </c>
      <c r="K204" s="51"/>
      <c r="L204" s="62" t="s">
        <v>27</v>
      </c>
      <c r="M204" s="86" t="s">
        <v>612</v>
      </c>
      <c r="N204" s="58" t="s">
        <v>613</v>
      </c>
    </row>
    <row r="205" s="26" customFormat="1" ht="112" customHeight="1" spans="1:14">
      <c r="A205" s="79">
        <v>58</v>
      </c>
      <c r="B205" s="51" t="s">
        <v>776</v>
      </c>
      <c r="C205" s="51" t="s">
        <v>607</v>
      </c>
      <c r="D205" s="48" t="s">
        <v>21</v>
      </c>
      <c r="E205" s="51" t="s">
        <v>777</v>
      </c>
      <c r="F205" s="52" t="s">
        <v>778</v>
      </c>
      <c r="G205" s="51" t="s">
        <v>33</v>
      </c>
      <c r="H205" s="51">
        <v>22500</v>
      </c>
      <c r="I205" s="51">
        <v>20000</v>
      </c>
      <c r="J205" s="51" t="s">
        <v>779</v>
      </c>
      <c r="K205" s="51"/>
      <c r="L205" s="62" t="s">
        <v>49</v>
      </c>
      <c r="M205" s="86" t="s">
        <v>612</v>
      </c>
      <c r="N205" s="58" t="s">
        <v>613</v>
      </c>
    </row>
    <row r="206" s="26" customFormat="1" ht="94" customHeight="1" spans="1:14">
      <c r="A206" s="79">
        <v>59</v>
      </c>
      <c r="B206" s="51" t="s">
        <v>780</v>
      </c>
      <c r="C206" s="51" t="s">
        <v>607</v>
      </c>
      <c r="D206" s="51" t="s">
        <v>67</v>
      </c>
      <c r="E206" s="51" t="s">
        <v>781</v>
      </c>
      <c r="F206" s="52" t="s">
        <v>782</v>
      </c>
      <c r="G206" s="51" t="s">
        <v>206</v>
      </c>
      <c r="H206" s="51">
        <v>20000</v>
      </c>
      <c r="I206" s="51">
        <v>20000</v>
      </c>
      <c r="J206" s="51" t="s">
        <v>418</v>
      </c>
      <c r="K206" s="51"/>
      <c r="L206" s="62" t="s">
        <v>64</v>
      </c>
      <c r="M206" s="86" t="s">
        <v>612</v>
      </c>
      <c r="N206" s="58" t="s">
        <v>625</v>
      </c>
    </row>
    <row r="207" s="26" customFormat="1" ht="100" customHeight="1" spans="1:14">
      <c r="A207" s="79">
        <v>4</v>
      </c>
      <c r="B207" s="51" t="s">
        <v>783</v>
      </c>
      <c r="C207" s="51" t="s">
        <v>607</v>
      </c>
      <c r="D207" s="51" t="s">
        <v>67</v>
      </c>
      <c r="E207" s="51" t="s">
        <v>784</v>
      </c>
      <c r="F207" s="52" t="s">
        <v>785</v>
      </c>
      <c r="G207" s="51" t="s">
        <v>480</v>
      </c>
      <c r="H207" s="51">
        <v>380000</v>
      </c>
      <c r="I207" s="51">
        <v>60000</v>
      </c>
      <c r="J207" s="51" t="s">
        <v>786</v>
      </c>
      <c r="K207" s="51" t="s">
        <v>26</v>
      </c>
      <c r="L207" s="62" t="s">
        <v>39</v>
      </c>
      <c r="M207" s="86" t="s">
        <v>612</v>
      </c>
      <c r="N207" s="58" t="s">
        <v>625</v>
      </c>
    </row>
    <row r="208" s="26" customFormat="1" ht="72" customHeight="1" spans="1:14">
      <c r="A208" s="79">
        <v>7</v>
      </c>
      <c r="B208" s="51" t="s">
        <v>787</v>
      </c>
      <c r="C208" s="51" t="s">
        <v>607</v>
      </c>
      <c r="D208" s="51" t="s">
        <v>67</v>
      </c>
      <c r="E208" s="51" t="s">
        <v>788</v>
      </c>
      <c r="F208" s="52" t="s">
        <v>789</v>
      </c>
      <c r="G208" s="51" t="s">
        <v>70</v>
      </c>
      <c r="H208" s="51">
        <v>300000</v>
      </c>
      <c r="I208" s="51">
        <v>20000</v>
      </c>
      <c r="J208" s="51" t="s">
        <v>790</v>
      </c>
      <c r="K208" s="51"/>
      <c r="L208" s="62" t="s">
        <v>503</v>
      </c>
      <c r="M208" s="86" t="s">
        <v>612</v>
      </c>
      <c r="N208" s="58" t="s">
        <v>613</v>
      </c>
    </row>
    <row r="209" s="26" customFormat="1" ht="202" customHeight="1" spans="1:14">
      <c r="A209" s="79">
        <v>10</v>
      </c>
      <c r="B209" s="51" t="s">
        <v>791</v>
      </c>
      <c r="C209" s="51" t="s">
        <v>607</v>
      </c>
      <c r="D209" s="51" t="s">
        <v>67</v>
      </c>
      <c r="E209" s="50" t="s">
        <v>792</v>
      </c>
      <c r="F209" s="52" t="s">
        <v>793</v>
      </c>
      <c r="G209" s="51" t="s">
        <v>70</v>
      </c>
      <c r="H209" s="51">
        <v>1026900</v>
      </c>
      <c r="I209" s="51">
        <v>100000</v>
      </c>
      <c r="J209" s="51" t="s">
        <v>794</v>
      </c>
      <c r="K209" s="51" t="s">
        <v>26</v>
      </c>
      <c r="L209" s="62" t="s">
        <v>27</v>
      </c>
      <c r="M209" s="86" t="s">
        <v>612</v>
      </c>
      <c r="N209" s="58" t="s">
        <v>613</v>
      </c>
    </row>
    <row r="210" s="26" customFormat="1" ht="121" customHeight="1" spans="1:14">
      <c r="A210" s="79">
        <v>16</v>
      </c>
      <c r="B210" s="51" t="s">
        <v>795</v>
      </c>
      <c r="C210" s="51" t="s">
        <v>607</v>
      </c>
      <c r="D210" s="51" t="s">
        <v>67</v>
      </c>
      <c r="E210" s="51" t="s">
        <v>227</v>
      </c>
      <c r="F210" s="52" t="s">
        <v>796</v>
      </c>
      <c r="G210" s="51" t="s">
        <v>70</v>
      </c>
      <c r="H210" s="51">
        <v>200000</v>
      </c>
      <c r="I210" s="51">
        <v>42000</v>
      </c>
      <c r="J210" s="51" t="s">
        <v>797</v>
      </c>
      <c r="K210" s="51"/>
      <c r="L210" s="62" t="s">
        <v>409</v>
      </c>
      <c r="M210" s="86" t="s">
        <v>612</v>
      </c>
      <c r="N210" s="61" t="s">
        <v>798</v>
      </c>
    </row>
    <row r="211" s="26" customFormat="1" ht="79" customHeight="1" spans="1:14">
      <c r="A211" s="79">
        <v>17</v>
      </c>
      <c r="B211" s="51" t="s">
        <v>799</v>
      </c>
      <c r="C211" s="51" t="s">
        <v>607</v>
      </c>
      <c r="D211" s="51" t="s">
        <v>67</v>
      </c>
      <c r="E211" s="51" t="s">
        <v>800</v>
      </c>
      <c r="F211" s="52" t="s">
        <v>801</v>
      </c>
      <c r="G211" s="51" t="s">
        <v>480</v>
      </c>
      <c r="H211" s="51">
        <v>200000</v>
      </c>
      <c r="I211" s="51">
        <v>60000</v>
      </c>
      <c r="J211" s="51" t="s">
        <v>802</v>
      </c>
      <c r="K211" s="51" t="s">
        <v>104</v>
      </c>
      <c r="L211" s="62" t="s">
        <v>64</v>
      </c>
      <c r="M211" s="86" t="s">
        <v>612</v>
      </c>
      <c r="N211" s="58" t="s">
        <v>625</v>
      </c>
    </row>
    <row r="212" s="26" customFormat="1" ht="197" customHeight="1" spans="1:14">
      <c r="A212" s="79">
        <v>18</v>
      </c>
      <c r="B212" s="51" t="s">
        <v>803</v>
      </c>
      <c r="C212" s="51" t="s">
        <v>607</v>
      </c>
      <c r="D212" s="51" t="s">
        <v>67</v>
      </c>
      <c r="E212" s="51" t="s">
        <v>804</v>
      </c>
      <c r="F212" s="52" t="s">
        <v>805</v>
      </c>
      <c r="G212" s="51" t="s">
        <v>70</v>
      </c>
      <c r="H212" s="51">
        <v>200000</v>
      </c>
      <c r="I212" s="51">
        <v>50000</v>
      </c>
      <c r="J212" s="51" t="s">
        <v>806</v>
      </c>
      <c r="K212" s="51" t="s">
        <v>26</v>
      </c>
      <c r="L212" s="62" t="s">
        <v>27</v>
      </c>
      <c r="M212" s="86" t="s">
        <v>612</v>
      </c>
      <c r="N212" s="58" t="s">
        <v>625</v>
      </c>
    </row>
    <row r="213" s="26" customFormat="1" ht="99" customHeight="1" spans="1:14">
      <c r="A213" s="79">
        <v>30</v>
      </c>
      <c r="B213" s="51" t="s">
        <v>807</v>
      </c>
      <c r="C213" s="51" t="s">
        <v>607</v>
      </c>
      <c r="D213" s="51" t="s">
        <v>67</v>
      </c>
      <c r="E213" s="50" t="s">
        <v>808</v>
      </c>
      <c r="F213" s="52" t="s">
        <v>809</v>
      </c>
      <c r="G213" s="51" t="s">
        <v>810</v>
      </c>
      <c r="H213" s="51">
        <v>150000</v>
      </c>
      <c r="I213" s="51">
        <v>60000</v>
      </c>
      <c r="J213" s="51" t="s">
        <v>811</v>
      </c>
      <c r="K213" s="51" t="s">
        <v>26</v>
      </c>
      <c r="L213" s="62" t="s">
        <v>64</v>
      </c>
      <c r="M213" s="86" t="s">
        <v>612</v>
      </c>
      <c r="N213" s="61" t="s">
        <v>798</v>
      </c>
    </row>
    <row r="214" s="26" customFormat="1" ht="92" customHeight="1" spans="1:14">
      <c r="A214" s="79">
        <v>33</v>
      </c>
      <c r="B214" s="51" t="s">
        <v>812</v>
      </c>
      <c r="C214" s="51" t="s">
        <v>607</v>
      </c>
      <c r="D214" s="51" t="s">
        <v>67</v>
      </c>
      <c r="E214" s="51" t="s">
        <v>813</v>
      </c>
      <c r="F214" s="52" t="s">
        <v>814</v>
      </c>
      <c r="G214" s="51" t="s">
        <v>70</v>
      </c>
      <c r="H214" s="51">
        <v>144255</v>
      </c>
      <c r="I214" s="51">
        <v>27000</v>
      </c>
      <c r="J214" s="51" t="s">
        <v>815</v>
      </c>
      <c r="K214" s="51"/>
      <c r="L214" s="62" t="s">
        <v>27</v>
      </c>
      <c r="M214" s="86" t="s">
        <v>612</v>
      </c>
      <c r="N214" s="58" t="s">
        <v>613</v>
      </c>
    </row>
    <row r="215" s="26" customFormat="1" ht="218" customHeight="1" spans="1:14">
      <c r="A215" s="79">
        <v>34</v>
      </c>
      <c r="B215" s="51" t="s">
        <v>816</v>
      </c>
      <c r="C215" s="51" t="s">
        <v>607</v>
      </c>
      <c r="D215" s="51" t="s">
        <v>67</v>
      </c>
      <c r="E215" s="51" t="s">
        <v>817</v>
      </c>
      <c r="F215" s="52" t="s">
        <v>818</v>
      </c>
      <c r="G215" s="51" t="s">
        <v>480</v>
      </c>
      <c r="H215" s="51">
        <v>132000</v>
      </c>
      <c r="I215" s="51">
        <v>26400</v>
      </c>
      <c r="J215" s="51" t="s">
        <v>71</v>
      </c>
      <c r="K215" s="51" t="s">
        <v>104</v>
      </c>
      <c r="L215" s="62" t="s">
        <v>72</v>
      </c>
      <c r="M215" s="86" t="s">
        <v>612</v>
      </c>
      <c r="N215" s="58" t="s">
        <v>613</v>
      </c>
    </row>
    <row r="216" s="26" customFormat="1" ht="100" customHeight="1" spans="1:14">
      <c r="A216" s="79">
        <v>44</v>
      </c>
      <c r="B216" s="51" t="s">
        <v>819</v>
      </c>
      <c r="C216" s="51" t="s">
        <v>607</v>
      </c>
      <c r="D216" s="51" t="s">
        <v>67</v>
      </c>
      <c r="E216" s="51" t="s">
        <v>773</v>
      </c>
      <c r="F216" s="52" t="s">
        <v>820</v>
      </c>
      <c r="G216" s="51" t="s">
        <v>70</v>
      </c>
      <c r="H216" s="51">
        <v>90260</v>
      </c>
      <c r="I216" s="51">
        <v>18416</v>
      </c>
      <c r="J216" s="51" t="s">
        <v>821</v>
      </c>
      <c r="K216" s="51" t="s">
        <v>104</v>
      </c>
      <c r="L216" s="62" t="s">
        <v>27</v>
      </c>
      <c r="M216" s="86" t="s">
        <v>612</v>
      </c>
      <c r="N216" s="58" t="s">
        <v>625</v>
      </c>
    </row>
    <row r="217" s="26" customFormat="1" ht="117" customHeight="1" spans="1:14">
      <c r="A217" s="79">
        <v>45</v>
      </c>
      <c r="B217" s="51" t="s">
        <v>822</v>
      </c>
      <c r="C217" s="51" t="s">
        <v>607</v>
      </c>
      <c r="D217" s="51" t="s">
        <v>67</v>
      </c>
      <c r="E217" s="51" t="s">
        <v>773</v>
      </c>
      <c r="F217" s="52" t="s">
        <v>823</v>
      </c>
      <c r="G217" s="51" t="s">
        <v>70</v>
      </c>
      <c r="H217" s="51">
        <v>81175</v>
      </c>
      <c r="I217" s="51">
        <v>17000</v>
      </c>
      <c r="J217" s="51" t="s">
        <v>824</v>
      </c>
      <c r="K217" s="51" t="s">
        <v>104</v>
      </c>
      <c r="L217" s="62" t="s">
        <v>27</v>
      </c>
      <c r="M217" s="86" t="s">
        <v>612</v>
      </c>
      <c r="N217" s="58" t="s">
        <v>613</v>
      </c>
    </row>
    <row r="218" s="26" customFormat="1" ht="97" customHeight="1" spans="1:14">
      <c r="A218" s="79">
        <v>50</v>
      </c>
      <c r="B218" s="51" t="s">
        <v>825</v>
      </c>
      <c r="C218" s="51" t="s">
        <v>607</v>
      </c>
      <c r="D218" s="51" t="s">
        <v>67</v>
      </c>
      <c r="E218" s="51" t="s">
        <v>826</v>
      </c>
      <c r="F218" s="52" t="s">
        <v>827</v>
      </c>
      <c r="G218" s="51" t="s">
        <v>102</v>
      </c>
      <c r="H218" s="51">
        <v>70475</v>
      </c>
      <c r="I218" s="51">
        <v>38000</v>
      </c>
      <c r="J218" s="51" t="s">
        <v>828</v>
      </c>
      <c r="K218" s="51" t="s">
        <v>104</v>
      </c>
      <c r="L218" s="62" t="s">
        <v>27</v>
      </c>
      <c r="M218" s="86" t="s">
        <v>612</v>
      </c>
      <c r="N218" s="58" t="s">
        <v>613</v>
      </c>
    </row>
    <row r="219" s="26" customFormat="1" ht="92" customHeight="1" spans="1:14">
      <c r="A219" s="79">
        <v>55</v>
      </c>
      <c r="B219" s="50" t="s">
        <v>829</v>
      </c>
      <c r="C219" s="51" t="s">
        <v>607</v>
      </c>
      <c r="D219" s="51" t="s">
        <v>67</v>
      </c>
      <c r="E219" s="51" t="s">
        <v>227</v>
      </c>
      <c r="F219" s="52" t="s">
        <v>830</v>
      </c>
      <c r="G219" s="51" t="s">
        <v>480</v>
      </c>
      <c r="H219" s="51">
        <v>39000</v>
      </c>
      <c r="I219" s="51">
        <v>10000</v>
      </c>
      <c r="J219" s="51" t="s">
        <v>488</v>
      </c>
      <c r="K219" s="51" t="s">
        <v>26</v>
      </c>
      <c r="L219" s="62" t="s">
        <v>409</v>
      </c>
      <c r="M219" s="86" t="s">
        <v>612</v>
      </c>
      <c r="N219" s="61" t="s">
        <v>618</v>
      </c>
    </row>
    <row r="220" s="26" customFormat="1" ht="96" customHeight="1" spans="1:14">
      <c r="A220" s="79">
        <v>56</v>
      </c>
      <c r="B220" s="51" t="s">
        <v>831</v>
      </c>
      <c r="C220" s="51" t="s">
        <v>607</v>
      </c>
      <c r="D220" s="51" t="s">
        <v>67</v>
      </c>
      <c r="E220" s="51" t="s">
        <v>773</v>
      </c>
      <c r="F220" s="52" t="s">
        <v>832</v>
      </c>
      <c r="G220" s="51" t="s">
        <v>102</v>
      </c>
      <c r="H220" s="51">
        <v>26533</v>
      </c>
      <c r="I220" s="51">
        <v>7146</v>
      </c>
      <c r="J220" s="51" t="s">
        <v>833</v>
      </c>
      <c r="K220" s="51"/>
      <c r="L220" s="62" t="s">
        <v>27</v>
      </c>
      <c r="M220" s="86" t="s">
        <v>612</v>
      </c>
      <c r="N220" s="58" t="s">
        <v>613</v>
      </c>
    </row>
    <row r="221" s="27" customFormat="1" ht="81" customHeight="1" spans="1:14">
      <c r="A221" s="65">
        <v>1</v>
      </c>
      <c r="B221" s="65" t="s">
        <v>834</v>
      </c>
      <c r="C221" s="65" t="s">
        <v>620</v>
      </c>
      <c r="D221" s="65" t="s">
        <v>293</v>
      </c>
      <c r="E221" s="65"/>
      <c r="F221" s="53" t="s">
        <v>835</v>
      </c>
      <c r="G221" s="53"/>
      <c r="H221" s="68">
        <v>1039700</v>
      </c>
      <c r="I221" s="65" t="s">
        <v>295</v>
      </c>
      <c r="J221" s="65" t="s">
        <v>374</v>
      </c>
      <c r="K221" s="65"/>
      <c r="L221" s="65" t="s">
        <v>297</v>
      </c>
      <c r="M221" s="87" t="s">
        <v>713</v>
      </c>
      <c r="N221" s="61" t="s">
        <v>618</v>
      </c>
    </row>
    <row r="222" s="27" customFormat="1" ht="95" customHeight="1" spans="1:14">
      <c r="A222" s="65">
        <v>2</v>
      </c>
      <c r="B222" s="65" t="s">
        <v>836</v>
      </c>
      <c r="C222" s="65" t="s">
        <v>620</v>
      </c>
      <c r="D222" s="65" t="s">
        <v>293</v>
      </c>
      <c r="E222" s="65"/>
      <c r="F222" s="53" t="s">
        <v>837</v>
      </c>
      <c r="G222" s="53"/>
      <c r="H222" s="68">
        <v>500000</v>
      </c>
      <c r="I222" s="65" t="s">
        <v>295</v>
      </c>
      <c r="J222" s="65" t="s">
        <v>838</v>
      </c>
      <c r="K222" s="65"/>
      <c r="L222" s="65" t="s">
        <v>326</v>
      </c>
      <c r="M222" s="87" t="s">
        <v>713</v>
      </c>
      <c r="N222" s="61" t="s">
        <v>618</v>
      </c>
    </row>
    <row r="223" s="27" customFormat="1" ht="116" customHeight="1" spans="1:14">
      <c r="A223" s="65">
        <v>3</v>
      </c>
      <c r="B223" s="65" t="s">
        <v>839</v>
      </c>
      <c r="C223" s="65" t="s">
        <v>620</v>
      </c>
      <c r="D223" s="65" t="s">
        <v>293</v>
      </c>
      <c r="E223" s="65"/>
      <c r="F223" s="53" t="s">
        <v>840</v>
      </c>
      <c r="G223" s="53"/>
      <c r="H223" s="68">
        <v>500000</v>
      </c>
      <c r="I223" s="65" t="s">
        <v>295</v>
      </c>
      <c r="J223" s="65" t="s">
        <v>350</v>
      </c>
      <c r="K223" s="65"/>
      <c r="L223" s="65" t="s">
        <v>57</v>
      </c>
      <c r="M223" s="87" t="s">
        <v>713</v>
      </c>
      <c r="N223" s="61" t="s">
        <v>798</v>
      </c>
    </row>
    <row r="224" s="27" customFormat="1" ht="134" customHeight="1" spans="1:14">
      <c r="A224" s="65">
        <v>4</v>
      </c>
      <c r="B224" s="65" t="s">
        <v>841</v>
      </c>
      <c r="C224" s="65" t="s">
        <v>620</v>
      </c>
      <c r="D224" s="65" t="s">
        <v>293</v>
      </c>
      <c r="E224" s="65"/>
      <c r="F224" s="53" t="s">
        <v>842</v>
      </c>
      <c r="G224" s="53"/>
      <c r="H224" s="68">
        <v>200000</v>
      </c>
      <c r="I224" s="65" t="s">
        <v>295</v>
      </c>
      <c r="J224" s="65" t="s">
        <v>843</v>
      </c>
      <c r="K224" s="65"/>
      <c r="L224" s="65" t="s">
        <v>321</v>
      </c>
      <c r="M224" s="87" t="s">
        <v>713</v>
      </c>
      <c r="N224" s="61" t="s">
        <v>798</v>
      </c>
    </row>
    <row r="225" s="27" customFormat="1" ht="77" customHeight="1" spans="1:14">
      <c r="A225" s="65">
        <v>5</v>
      </c>
      <c r="B225" s="65" t="s">
        <v>844</v>
      </c>
      <c r="C225" s="65" t="s">
        <v>620</v>
      </c>
      <c r="D225" s="65" t="s">
        <v>293</v>
      </c>
      <c r="E225" s="65"/>
      <c r="F225" s="53" t="s">
        <v>845</v>
      </c>
      <c r="G225" s="53"/>
      <c r="H225" s="68">
        <v>159300</v>
      </c>
      <c r="I225" s="65" t="s">
        <v>295</v>
      </c>
      <c r="J225" s="65" t="s">
        <v>846</v>
      </c>
      <c r="K225" s="65"/>
      <c r="L225" s="65" t="s">
        <v>316</v>
      </c>
      <c r="M225" s="87" t="s">
        <v>713</v>
      </c>
      <c r="N225" s="61" t="s">
        <v>798</v>
      </c>
    </row>
    <row r="226" s="27" customFormat="1" ht="79" customHeight="1" spans="1:14">
      <c r="A226" s="65">
        <v>6</v>
      </c>
      <c r="B226" s="65" t="s">
        <v>847</v>
      </c>
      <c r="C226" s="65" t="s">
        <v>620</v>
      </c>
      <c r="D226" s="65" t="s">
        <v>293</v>
      </c>
      <c r="E226" s="65"/>
      <c r="F226" s="53" t="s">
        <v>848</v>
      </c>
      <c r="G226" s="53"/>
      <c r="H226" s="68">
        <v>115000</v>
      </c>
      <c r="I226" s="65" t="s">
        <v>849</v>
      </c>
      <c r="J226" s="65" t="s">
        <v>553</v>
      </c>
      <c r="K226" s="65"/>
      <c r="L226" s="65" t="s">
        <v>550</v>
      </c>
      <c r="M226" s="87" t="s">
        <v>713</v>
      </c>
      <c r="N226" s="61" t="s">
        <v>618</v>
      </c>
    </row>
    <row r="227" s="27" customFormat="1" ht="60" customHeight="1" spans="1:14">
      <c r="A227" s="65">
        <v>7</v>
      </c>
      <c r="B227" s="65" t="s">
        <v>850</v>
      </c>
      <c r="C227" s="65" t="s">
        <v>620</v>
      </c>
      <c r="D227" s="65" t="s">
        <v>293</v>
      </c>
      <c r="E227" s="65"/>
      <c r="F227" s="53" t="s">
        <v>851</v>
      </c>
      <c r="G227" s="53"/>
      <c r="H227" s="68">
        <v>114000</v>
      </c>
      <c r="I227" s="65" t="s">
        <v>377</v>
      </c>
      <c r="J227" s="65" t="s">
        <v>852</v>
      </c>
      <c r="K227" s="65"/>
      <c r="L227" s="65" t="s">
        <v>326</v>
      </c>
      <c r="M227" s="87" t="s">
        <v>713</v>
      </c>
      <c r="N227" s="61" t="s">
        <v>618</v>
      </c>
    </row>
    <row r="228" s="27" customFormat="1" ht="79" customHeight="1" spans="1:14">
      <c r="A228" s="65">
        <v>8</v>
      </c>
      <c r="B228" s="65" t="s">
        <v>853</v>
      </c>
      <c r="C228" s="65" t="s">
        <v>620</v>
      </c>
      <c r="D228" s="65" t="s">
        <v>293</v>
      </c>
      <c r="E228" s="65"/>
      <c r="F228" s="53" t="s">
        <v>854</v>
      </c>
      <c r="G228" s="53"/>
      <c r="H228" s="68">
        <v>110000</v>
      </c>
      <c r="I228" s="65" t="s">
        <v>855</v>
      </c>
      <c r="J228" s="65" t="s">
        <v>856</v>
      </c>
      <c r="K228" s="65"/>
      <c r="L228" s="65" t="s">
        <v>321</v>
      </c>
      <c r="M228" s="87" t="s">
        <v>713</v>
      </c>
      <c r="N228" s="61" t="s">
        <v>618</v>
      </c>
    </row>
    <row r="229" s="27" customFormat="1" ht="107" customHeight="1" spans="1:14">
      <c r="A229" s="65">
        <v>9</v>
      </c>
      <c r="B229" s="65" t="s">
        <v>857</v>
      </c>
      <c r="C229" s="65" t="s">
        <v>620</v>
      </c>
      <c r="D229" s="65" t="s">
        <v>293</v>
      </c>
      <c r="E229" s="65"/>
      <c r="F229" s="53" t="s">
        <v>858</v>
      </c>
      <c r="G229" s="53"/>
      <c r="H229" s="68">
        <v>100000</v>
      </c>
      <c r="I229" s="65" t="s">
        <v>859</v>
      </c>
      <c r="J229" s="65" t="s">
        <v>860</v>
      </c>
      <c r="K229" s="65"/>
      <c r="L229" s="65" t="s">
        <v>860</v>
      </c>
      <c r="M229" s="87" t="s">
        <v>713</v>
      </c>
      <c r="N229" s="61" t="s">
        <v>798</v>
      </c>
    </row>
    <row r="230" s="27" customFormat="1" ht="96" customHeight="1" spans="1:14">
      <c r="A230" s="65">
        <v>10</v>
      </c>
      <c r="B230" s="65" t="s">
        <v>861</v>
      </c>
      <c r="C230" s="65" t="s">
        <v>620</v>
      </c>
      <c r="D230" s="65" t="s">
        <v>293</v>
      </c>
      <c r="E230" s="65"/>
      <c r="F230" s="53" t="s">
        <v>862</v>
      </c>
      <c r="G230" s="53"/>
      <c r="H230" s="68">
        <v>100000</v>
      </c>
      <c r="I230" s="65" t="s">
        <v>295</v>
      </c>
      <c r="J230" s="65" t="s">
        <v>863</v>
      </c>
      <c r="K230" s="65"/>
      <c r="L230" s="65" t="s">
        <v>57</v>
      </c>
      <c r="M230" s="87" t="s">
        <v>713</v>
      </c>
      <c r="N230" s="61" t="s">
        <v>618</v>
      </c>
    </row>
    <row r="231" s="27" customFormat="1" ht="99" customHeight="1" spans="1:14">
      <c r="A231" s="65">
        <v>11</v>
      </c>
      <c r="B231" s="65" t="s">
        <v>864</v>
      </c>
      <c r="C231" s="65" t="s">
        <v>620</v>
      </c>
      <c r="D231" s="65" t="s">
        <v>293</v>
      </c>
      <c r="E231" s="65"/>
      <c r="F231" s="53" t="s">
        <v>865</v>
      </c>
      <c r="G231" s="53"/>
      <c r="H231" s="68">
        <v>95000</v>
      </c>
      <c r="I231" s="65" t="s">
        <v>295</v>
      </c>
      <c r="J231" s="65" t="s">
        <v>860</v>
      </c>
      <c r="K231" s="65"/>
      <c r="L231" s="65" t="s">
        <v>860</v>
      </c>
      <c r="M231" s="87" t="s">
        <v>713</v>
      </c>
      <c r="N231" s="61" t="s">
        <v>618</v>
      </c>
    </row>
    <row r="232" s="27" customFormat="1" ht="176" customHeight="1" spans="1:14">
      <c r="A232" s="65">
        <v>12</v>
      </c>
      <c r="B232" s="65" t="s">
        <v>866</v>
      </c>
      <c r="C232" s="65" t="s">
        <v>620</v>
      </c>
      <c r="D232" s="65" t="s">
        <v>293</v>
      </c>
      <c r="E232" s="65"/>
      <c r="F232" s="53" t="s">
        <v>867</v>
      </c>
      <c r="G232" s="53"/>
      <c r="H232" s="68">
        <v>66000</v>
      </c>
      <c r="I232" s="65" t="s">
        <v>295</v>
      </c>
      <c r="J232" s="65" t="s">
        <v>868</v>
      </c>
      <c r="K232" s="65"/>
      <c r="L232" s="65" t="s">
        <v>297</v>
      </c>
      <c r="M232" s="87" t="s">
        <v>713</v>
      </c>
      <c r="N232" s="61" t="s">
        <v>798</v>
      </c>
    </row>
    <row r="233" s="27" customFormat="1" ht="62" customHeight="1" spans="1:14">
      <c r="A233" s="65">
        <v>13</v>
      </c>
      <c r="B233" s="65" t="s">
        <v>869</v>
      </c>
      <c r="C233" s="65" t="s">
        <v>620</v>
      </c>
      <c r="D233" s="65" t="s">
        <v>293</v>
      </c>
      <c r="E233" s="65"/>
      <c r="F233" s="53" t="s">
        <v>870</v>
      </c>
      <c r="G233" s="53"/>
      <c r="H233" s="68">
        <v>65800</v>
      </c>
      <c r="I233" s="65" t="s">
        <v>871</v>
      </c>
      <c r="J233" s="65" t="s">
        <v>872</v>
      </c>
      <c r="K233" s="65"/>
      <c r="L233" s="65" t="s">
        <v>321</v>
      </c>
      <c r="M233" s="87" t="s">
        <v>713</v>
      </c>
      <c r="N233" s="61" t="s">
        <v>798</v>
      </c>
    </row>
    <row r="234" s="27" customFormat="1" ht="82.8" spans="1:14">
      <c r="A234" s="65">
        <v>14</v>
      </c>
      <c r="B234" s="65" t="s">
        <v>873</v>
      </c>
      <c r="C234" s="65" t="s">
        <v>620</v>
      </c>
      <c r="D234" s="65" t="s">
        <v>293</v>
      </c>
      <c r="E234" s="65"/>
      <c r="F234" s="53" t="s">
        <v>874</v>
      </c>
      <c r="G234" s="53"/>
      <c r="H234" s="68">
        <v>56000</v>
      </c>
      <c r="I234" s="65" t="s">
        <v>295</v>
      </c>
      <c r="J234" s="65" t="s">
        <v>374</v>
      </c>
      <c r="K234" s="65"/>
      <c r="L234" s="65" t="s">
        <v>297</v>
      </c>
      <c r="M234" s="87" t="s">
        <v>713</v>
      </c>
      <c r="N234" s="61" t="s">
        <v>798</v>
      </c>
    </row>
    <row r="235" s="27" customFormat="1" ht="102" customHeight="1" spans="1:14">
      <c r="A235" s="65">
        <v>15</v>
      </c>
      <c r="B235" s="65" t="s">
        <v>875</v>
      </c>
      <c r="C235" s="65" t="s">
        <v>620</v>
      </c>
      <c r="D235" s="65" t="s">
        <v>293</v>
      </c>
      <c r="E235" s="65"/>
      <c r="F235" s="53" t="s">
        <v>876</v>
      </c>
      <c r="G235" s="53"/>
      <c r="H235" s="68">
        <v>50445</v>
      </c>
      <c r="I235" s="65" t="s">
        <v>295</v>
      </c>
      <c r="J235" s="65" t="s">
        <v>877</v>
      </c>
      <c r="K235" s="65"/>
      <c r="L235" s="65" t="s">
        <v>297</v>
      </c>
      <c r="M235" s="87" t="s">
        <v>713</v>
      </c>
      <c r="N235" s="61" t="s">
        <v>618</v>
      </c>
    </row>
    <row r="236" s="27" customFormat="1" ht="45" customHeight="1" spans="1:14">
      <c r="A236" s="65">
        <v>16</v>
      </c>
      <c r="B236" s="65" t="s">
        <v>878</v>
      </c>
      <c r="C236" s="65" t="s">
        <v>620</v>
      </c>
      <c r="D236" s="65" t="s">
        <v>293</v>
      </c>
      <c r="E236" s="65"/>
      <c r="F236" s="53" t="s">
        <v>879</v>
      </c>
      <c r="G236" s="53"/>
      <c r="H236" s="68">
        <v>50000</v>
      </c>
      <c r="I236" s="65" t="s">
        <v>880</v>
      </c>
      <c r="J236" s="65" t="s">
        <v>860</v>
      </c>
      <c r="K236" s="65"/>
      <c r="L236" s="65" t="s">
        <v>860</v>
      </c>
      <c r="M236" s="87" t="s">
        <v>713</v>
      </c>
      <c r="N236" s="61" t="s">
        <v>618</v>
      </c>
    </row>
    <row r="237" s="27" customFormat="1" ht="64" customHeight="1" spans="1:14">
      <c r="A237" s="65">
        <v>17</v>
      </c>
      <c r="B237" s="65" t="s">
        <v>881</v>
      </c>
      <c r="C237" s="65" t="s">
        <v>620</v>
      </c>
      <c r="D237" s="65" t="s">
        <v>293</v>
      </c>
      <c r="E237" s="65"/>
      <c r="F237" s="53" t="s">
        <v>882</v>
      </c>
      <c r="G237" s="53"/>
      <c r="H237" s="68">
        <v>50000</v>
      </c>
      <c r="I237" s="65" t="s">
        <v>883</v>
      </c>
      <c r="J237" s="65" t="s">
        <v>884</v>
      </c>
      <c r="K237" s="65"/>
      <c r="L237" s="65" t="s">
        <v>316</v>
      </c>
      <c r="M237" s="87" t="s">
        <v>713</v>
      </c>
      <c r="N237" s="61" t="s">
        <v>798</v>
      </c>
    </row>
    <row r="238" s="27" customFormat="1" ht="135" customHeight="1" spans="1:14">
      <c r="A238" s="65">
        <v>18</v>
      </c>
      <c r="B238" s="65" t="s">
        <v>885</v>
      </c>
      <c r="C238" s="65" t="s">
        <v>620</v>
      </c>
      <c r="D238" s="65" t="s">
        <v>293</v>
      </c>
      <c r="E238" s="65"/>
      <c r="F238" s="53" t="s">
        <v>886</v>
      </c>
      <c r="G238" s="53"/>
      <c r="H238" s="68">
        <v>50000</v>
      </c>
      <c r="I238" s="65" t="s">
        <v>295</v>
      </c>
      <c r="J238" s="65" t="s">
        <v>887</v>
      </c>
      <c r="K238" s="65"/>
      <c r="L238" s="65" t="s">
        <v>297</v>
      </c>
      <c r="M238" s="87" t="s">
        <v>713</v>
      </c>
      <c r="N238" s="61" t="s">
        <v>618</v>
      </c>
    </row>
    <row r="239" s="27" customFormat="1" ht="76" customHeight="1" spans="1:14">
      <c r="A239" s="65">
        <v>19</v>
      </c>
      <c r="B239" s="65" t="s">
        <v>888</v>
      </c>
      <c r="C239" s="65" t="s">
        <v>620</v>
      </c>
      <c r="D239" s="65" t="s">
        <v>293</v>
      </c>
      <c r="E239" s="65"/>
      <c r="F239" s="53" t="s">
        <v>889</v>
      </c>
      <c r="G239" s="53"/>
      <c r="H239" s="68">
        <v>50000</v>
      </c>
      <c r="I239" s="65" t="s">
        <v>295</v>
      </c>
      <c r="J239" s="65" t="s">
        <v>890</v>
      </c>
      <c r="K239" s="65"/>
      <c r="L239" s="65" t="s">
        <v>316</v>
      </c>
      <c r="M239" s="87" t="s">
        <v>713</v>
      </c>
      <c r="N239" s="61" t="s">
        <v>618</v>
      </c>
    </row>
    <row r="240" s="27" customFormat="1" ht="46" customHeight="1" spans="1:14">
      <c r="A240" s="65">
        <v>20</v>
      </c>
      <c r="B240" s="65" t="s">
        <v>891</v>
      </c>
      <c r="C240" s="65" t="s">
        <v>620</v>
      </c>
      <c r="D240" s="65" t="s">
        <v>293</v>
      </c>
      <c r="E240" s="65"/>
      <c r="F240" s="53" t="s">
        <v>892</v>
      </c>
      <c r="G240" s="53"/>
      <c r="H240" s="68">
        <v>50000</v>
      </c>
      <c r="I240" s="65" t="s">
        <v>295</v>
      </c>
      <c r="J240" s="65" t="s">
        <v>893</v>
      </c>
      <c r="K240" s="65"/>
      <c r="L240" s="65" t="s">
        <v>316</v>
      </c>
      <c r="M240" s="87" t="s">
        <v>713</v>
      </c>
      <c r="N240" s="61" t="s">
        <v>618</v>
      </c>
    </row>
    <row r="241" s="27" customFormat="1" ht="80" customHeight="1" spans="1:14">
      <c r="A241" s="65">
        <v>21</v>
      </c>
      <c r="B241" s="65" t="s">
        <v>894</v>
      </c>
      <c r="C241" s="65" t="s">
        <v>620</v>
      </c>
      <c r="D241" s="65" t="s">
        <v>293</v>
      </c>
      <c r="E241" s="65"/>
      <c r="F241" s="53" t="s">
        <v>895</v>
      </c>
      <c r="G241" s="53"/>
      <c r="H241" s="68">
        <v>36500</v>
      </c>
      <c r="I241" s="65" t="s">
        <v>295</v>
      </c>
      <c r="J241" s="65" t="s">
        <v>896</v>
      </c>
      <c r="K241" s="65"/>
      <c r="L241" s="65" t="s">
        <v>297</v>
      </c>
      <c r="M241" s="87" t="s">
        <v>713</v>
      </c>
      <c r="N241" s="61" t="s">
        <v>618</v>
      </c>
    </row>
    <row r="242" s="27" customFormat="1" ht="119" customHeight="1" spans="1:14">
      <c r="A242" s="65">
        <v>22</v>
      </c>
      <c r="B242" s="65" t="s">
        <v>897</v>
      </c>
      <c r="C242" s="65" t="s">
        <v>620</v>
      </c>
      <c r="D242" s="65" t="s">
        <v>293</v>
      </c>
      <c r="E242" s="65"/>
      <c r="F242" s="53" t="s">
        <v>898</v>
      </c>
      <c r="G242" s="53"/>
      <c r="H242" s="68">
        <v>25000</v>
      </c>
      <c r="I242" s="65" t="s">
        <v>899</v>
      </c>
      <c r="J242" s="65" t="s">
        <v>900</v>
      </c>
      <c r="K242" s="65"/>
      <c r="L242" s="65" t="s">
        <v>316</v>
      </c>
      <c r="M242" s="87" t="s">
        <v>713</v>
      </c>
      <c r="N242" s="61" t="s">
        <v>618</v>
      </c>
    </row>
    <row r="243" ht="38" customHeight="1" spans="1:14">
      <c r="A243" s="71" t="s">
        <v>901</v>
      </c>
      <c r="B243" s="72"/>
      <c r="C243" s="72"/>
      <c r="D243" s="72"/>
      <c r="E243" s="72"/>
      <c r="F243" s="73"/>
      <c r="G243" s="74"/>
      <c r="H243" s="75">
        <v>279949</v>
      </c>
      <c r="I243" s="75">
        <v>66500</v>
      </c>
      <c r="J243" s="74"/>
      <c r="K243" s="74"/>
      <c r="L243" s="76"/>
      <c r="M243" s="57"/>
      <c r="N243" s="58"/>
    </row>
    <row r="244" ht="116" customHeight="1" spans="1:14">
      <c r="A244" s="51">
        <v>3</v>
      </c>
      <c r="B244" s="51" t="s">
        <v>902</v>
      </c>
      <c r="C244" s="51" t="s">
        <v>607</v>
      </c>
      <c r="D244" s="48" t="s">
        <v>21</v>
      </c>
      <c r="E244" s="51" t="s">
        <v>903</v>
      </c>
      <c r="F244" s="52" t="s">
        <v>904</v>
      </c>
      <c r="G244" s="51" t="s">
        <v>121</v>
      </c>
      <c r="H244" s="51">
        <v>9100</v>
      </c>
      <c r="I244" s="51">
        <v>2000</v>
      </c>
      <c r="J244" s="51" t="s">
        <v>164</v>
      </c>
      <c r="K244" s="51"/>
      <c r="L244" s="62" t="s">
        <v>72</v>
      </c>
      <c r="M244" s="86" t="s">
        <v>612</v>
      </c>
      <c r="N244" s="58" t="s">
        <v>613</v>
      </c>
    </row>
    <row r="245" ht="119" customHeight="1" spans="1:14">
      <c r="A245" s="51">
        <v>5</v>
      </c>
      <c r="B245" s="51" t="s">
        <v>905</v>
      </c>
      <c r="C245" s="51" t="s">
        <v>906</v>
      </c>
      <c r="D245" s="48" t="s">
        <v>21</v>
      </c>
      <c r="E245" s="50" t="s">
        <v>907</v>
      </c>
      <c r="F245" s="52" t="s">
        <v>908</v>
      </c>
      <c r="G245" s="51" t="s">
        <v>121</v>
      </c>
      <c r="H245" s="51">
        <v>23000</v>
      </c>
      <c r="I245" s="51">
        <v>14000</v>
      </c>
      <c r="J245" s="51" t="s">
        <v>164</v>
      </c>
      <c r="K245" s="51" t="s">
        <v>26</v>
      </c>
      <c r="L245" s="62" t="s">
        <v>72</v>
      </c>
      <c r="M245" s="86" t="s">
        <v>612</v>
      </c>
      <c r="N245" s="61" t="s">
        <v>618</v>
      </c>
    </row>
    <row r="246" ht="101" customHeight="1" spans="1:14">
      <c r="A246" s="51">
        <v>6</v>
      </c>
      <c r="B246" s="51" t="s">
        <v>909</v>
      </c>
      <c r="C246" s="51" t="s">
        <v>906</v>
      </c>
      <c r="D246" s="48" t="s">
        <v>21</v>
      </c>
      <c r="E246" s="51" t="s">
        <v>910</v>
      </c>
      <c r="F246" s="52" t="s">
        <v>911</v>
      </c>
      <c r="G246" s="51" t="s">
        <v>43</v>
      </c>
      <c r="H246" s="51">
        <v>20000</v>
      </c>
      <c r="I246" s="51">
        <v>3500</v>
      </c>
      <c r="J246" s="51" t="s">
        <v>160</v>
      </c>
      <c r="K246" s="51"/>
      <c r="L246" s="62" t="s">
        <v>72</v>
      </c>
      <c r="M246" s="86" t="s">
        <v>612</v>
      </c>
      <c r="N246" s="58" t="s">
        <v>613</v>
      </c>
    </row>
    <row r="247" ht="135" customHeight="1" spans="1:14">
      <c r="A247" s="51">
        <v>1</v>
      </c>
      <c r="B247" s="51" t="s">
        <v>912</v>
      </c>
      <c r="C247" s="51" t="s">
        <v>906</v>
      </c>
      <c r="D247" s="51" t="s">
        <v>67</v>
      </c>
      <c r="E247" s="51" t="s">
        <v>913</v>
      </c>
      <c r="F247" s="52" t="s">
        <v>914</v>
      </c>
      <c r="G247" s="51" t="s">
        <v>70</v>
      </c>
      <c r="H247" s="51">
        <v>120000</v>
      </c>
      <c r="I247" s="51">
        <v>15000</v>
      </c>
      <c r="J247" s="51" t="s">
        <v>139</v>
      </c>
      <c r="K247" s="51"/>
      <c r="L247" s="62" t="s">
        <v>72</v>
      </c>
      <c r="M247" s="86" t="s">
        <v>612</v>
      </c>
      <c r="N247" s="58" t="s">
        <v>613</v>
      </c>
    </row>
    <row r="248" ht="169" customHeight="1" spans="1:14">
      <c r="A248" s="51">
        <v>2</v>
      </c>
      <c r="B248" s="51" t="s">
        <v>915</v>
      </c>
      <c r="C248" s="51" t="s">
        <v>906</v>
      </c>
      <c r="D248" s="51" t="s">
        <v>67</v>
      </c>
      <c r="E248" s="51" t="s">
        <v>916</v>
      </c>
      <c r="F248" s="52" t="s">
        <v>917</v>
      </c>
      <c r="G248" s="51" t="s">
        <v>70</v>
      </c>
      <c r="H248" s="51">
        <v>77849</v>
      </c>
      <c r="I248" s="51">
        <v>20000</v>
      </c>
      <c r="J248" s="51" t="s">
        <v>918</v>
      </c>
      <c r="K248" s="51" t="s">
        <v>104</v>
      </c>
      <c r="L248" s="62" t="s">
        <v>503</v>
      </c>
      <c r="M248" s="86" t="s">
        <v>612</v>
      </c>
      <c r="N248" s="58" t="s">
        <v>613</v>
      </c>
    </row>
    <row r="249" ht="138" customHeight="1" spans="1:14">
      <c r="A249" s="51">
        <v>4</v>
      </c>
      <c r="B249" s="51" t="s">
        <v>919</v>
      </c>
      <c r="C249" s="51" t="s">
        <v>906</v>
      </c>
      <c r="D249" s="51" t="s">
        <v>67</v>
      </c>
      <c r="E249" s="51" t="s">
        <v>920</v>
      </c>
      <c r="F249" s="52" t="s">
        <v>921</v>
      </c>
      <c r="G249" s="51" t="s">
        <v>43</v>
      </c>
      <c r="H249" s="51">
        <v>30000</v>
      </c>
      <c r="I249" s="51">
        <v>12000</v>
      </c>
      <c r="J249" s="51" t="s">
        <v>139</v>
      </c>
      <c r="K249" s="51"/>
      <c r="L249" s="62" t="s">
        <v>72</v>
      </c>
      <c r="M249" s="86" t="s">
        <v>612</v>
      </c>
      <c r="N249" s="58" t="s">
        <v>613</v>
      </c>
    </row>
    <row r="250" ht="38" customHeight="1" spans="1:14">
      <c r="A250" s="71" t="s">
        <v>922</v>
      </c>
      <c r="B250" s="72"/>
      <c r="C250" s="72"/>
      <c r="D250" s="72"/>
      <c r="E250" s="72"/>
      <c r="F250" s="73"/>
      <c r="G250" s="74"/>
      <c r="H250" s="75">
        <v>20626836.3</v>
      </c>
      <c r="I250" s="75">
        <v>3759128.97</v>
      </c>
      <c r="J250" s="74"/>
      <c r="K250" s="74"/>
      <c r="L250" s="76"/>
      <c r="M250" s="57"/>
      <c r="N250" s="58"/>
    </row>
    <row r="251" s="26" customFormat="1" ht="100" customHeight="1" spans="1:14">
      <c r="A251" s="51" t="s">
        <v>923</v>
      </c>
      <c r="B251" s="51" t="s">
        <v>924</v>
      </c>
      <c r="C251" s="51" t="s">
        <v>925</v>
      </c>
      <c r="D251" s="48" t="s">
        <v>21</v>
      </c>
      <c r="E251" s="51" t="s">
        <v>926</v>
      </c>
      <c r="F251" s="52" t="s">
        <v>927</v>
      </c>
      <c r="G251" s="51" t="s">
        <v>670</v>
      </c>
      <c r="H251" s="51">
        <v>3000000</v>
      </c>
      <c r="I251" s="51">
        <v>364000</v>
      </c>
      <c r="J251" s="51" t="s">
        <v>928</v>
      </c>
      <c r="K251" s="51"/>
      <c r="L251" s="62" t="s">
        <v>49</v>
      </c>
      <c r="M251" s="86" t="s">
        <v>929</v>
      </c>
      <c r="N251" s="58" t="s">
        <v>930</v>
      </c>
    </row>
    <row r="252" ht="137" customHeight="1" spans="1:14">
      <c r="A252" s="51" t="s">
        <v>931</v>
      </c>
      <c r="B252" s="51" t="s">
        <v>932</v>
      </c>
      <c r="C252" s="51" t="s">
        <v>925</v>
      </c>
      <c r="D252" s="48" t="s">
        <v>21</v>
      </c>
      <c r="E252" s="51" t="s">
        <v>933</v>
      </c>
      <c r="F252" s="52" t="s">
        <v>934</v>
      </c>
      <c r="G252" s="51" t="s">
        <v>935</v>
      </c>
      <c r="H252" s="51">
        <v>1600000</v>
      </c>
      <c r="I252" s="51">
        <v>60000</v>
      </c>
      <c r="J252" s="51" t="s">
        <v>936</v>
      </c>
      <c r="K252" s="51"/>
      <c r="L252" s="62" t="s">
        <v>27</v>
      </c>
      <c r="M252" s="86" t="s">
        <v>929</v>
      </c>
      <c r="N252" s="58" t="s">
        <v>930</v>
      </c>
    </row>
    <row r="253" ht="78" customHeight="1" spans="1:14">
      <c r="A253" s="51" t="s">
        <v>937</v>
      </c>
      <c r="B253" s="51" t="s">
        <v>938</v>
      </c>
      <c r="C253" s="51" t="s">
        <v>925</v>
      </c>
      <c r="D253" s="48" t="s">
        <v>21</v>
      </c>
      <c r="E253" s="51" t="s">
        <v>939</v>
      </c>
      <c r="F253" s="52" t="s">
        <v>940</v>
      </c>
      <c r="G253" s="51" t="s">
        <v>941</v>
      </c>
      <c r="H253" s="51">
        <v>820000</v>
      </c>
      <c r="I253" s="51">
        <v>190000</v>
      </c>
      <c r="J253" s="51" t="s">
        <v>164</v>
      </c>
      <c r="K253" s="51"/>
      <c r="L253" s="62" t="s">
        <v>64</v>
      </c>
      <c r="M253" s="86" t="s">
        <v>929</v>
      </c>
      <c r="N253" s="58" t="s">
        <v>930</v>
      </c>
    </row>
    <row r="254" ht="129" customHeight="1" spans="1:14">
      <c r="A254" s="51" t="s">
        <v>942</v>
      </c>
      <c r="B254" s="51" t="s">
        <v>943</v>
      </c>
      <c r="C254" s="51" t="s">
        <v>925</v>
      </c>
      <c r="D254" s="48" t="s">
        <v>21</v>
      </c>
      <c r="E254" s="51" t="s">
        <v>944</v>
      </c>
      <c r="F254" s="52" t="s">
        <v>945</v>
      </c>
      <c r="G254" s="51" t="s">
        <v>54</v>
      </c>
      <c r="H254" s="51">
        <v>601019</v>
      </c>
      <c r="I254" s="51">
        <v>30000</v>
      </c>
      <c r="J254" s="51" t="s">
        <v>946</v>
      </c>
      <c r="K254" s="51"/>
      <c r="L254" s="62" t="s">
        <v>27</v>
      </c>
      <c r="M254" s="86" t="s">
        <v>929</v>
      </c>
      <c r="N254" s="58" t="s">
        <v>930</v>
      </c>
    </row>
    <row r="255" ht="168" customHeight="1" spans="1:14">
      <c r="A255" s="51" t="s">
        <v>947</v>
      </c>
      <c r="B255" s="51" t="s">
        <v>948</v>
      </c>
      <c r="C255" s="51" t="s">
        <v>925</v>
      </c>
      <c r="D255" s="48" t="s">
        <v>21</v>
      </c>
      <c r="E255" s="51" t="s">
        <v>949</v>
      </c>
      <c r="F255" s="52" t="s">
        <v>950</v>
      </c>
      <c r="G255" s="51" t="s">
        <v>951</v>
      </c>
      <c r="H255" s="51">
        <v>528750.33</v>
      </c>
      <c r="I255" s="51">
        <v>38500</v>
      </c>
      <c r="J255" s="51" t="s">
        <v>952</v>
      </c>
      <c r="K255" s="51"/>
      <c r="L255" s="62" t="s">
        <v>27</v>
      </c>
      <c r="M255" s="86" t="s">
        <v>929</v>
      </c>
      <c r="N255" s="58" t="s">
        <v>930</v>
      </c>
    </row>
    <row r="256" ht="107" customHeight="1" spans="1:14">
      <c r="A256" s="51" t="s">
        <v>953</v>
      </c>
      <c r="B256" s="51" t="s">
        <v>954</v>
      </c>
      <c r="C256" s="51" t="s">
        <v>925</v>
      </c>
      <c r="D256" s="48" t="s">
        <v>21</v>
      </c>
      <c r="E256" s="51" t="s">
        <v>955</v>
      </c>
      <c r="F256" s="52" t="s">
        <v>956</v>
      </c>
      <c r="G256" s="51" t="s">
        <v>62</v>
      </c>
      <c r="H256" s="51">
        <v>480000</v>
      </c>
      <c r="I256" s="51">
        <v>110000</v>
      </c>
      <c r="J256" s="51" t="s">
        <v>957</v>
      </c>
      <c r="K256" s="51"/>
      <c r="L256" s="62" t="s">
        <v>39</v>
      </c>
      <c r="M256" s="86" t="s">
        <v>929</v>
      </c>
      <c r="N256" s="58" t="s">
        <v>930</v>
      </c>
    </row>
    <row r="257" s="26" customFormat="1" ht="124" customHeight="1" spans="1:14">
      <c r="A257" s="51" t="s">
        <v>958</v>
      </c>
      <c r="B257" s="51" t="s">
        <v>959</v>
      </c>
      <c r="C257" s="51" t="s">
        <v>925</v>
      </c>
      <c r="D257" s="48" t="s">
        <v>21</v>
      </c>
      <c r="E257" s="51" t="s">
        <v>960</v>
      </c>
      <c r="F257" s="52" t="s">
        <v>961</v>
      </c>
      <c r="G257" s="51" t="s">
        <v>43</v>
      </c>
      <c r="H257" s="51">
        <v>458200</v>
      </c>
      <c r="I257" s="51">
        <v>150000</v>
      </c>
      <c r="J257" s="51" t="s">
        <v>246</v>
      </c>
      <c r="K257" s="51"/>
      <c r="L257" s="62" t="s">
        <v>49</v>
      </c>
      <c r="M257" s="86" t="s">
        <v>929</v>
      </c>
      <c r="N257" s="58" t="s">
        <v>930</v>
      </c>
    </row>
    <row r="258" ht="104" customHeight="1" spans="1:14">
      <c r="A258" s="51" t="s">
        <v>962</v>
      </c>
      <c r="B258" s="51" t="s">
        <v>963</v>
      </c>
      <c r="C258" s="51" t="s">
        <v>925</v>
      </c>
      <c r="D258" s="48" t="s">
        <v>21</v>
      </c>
      <c r="E258" s="51" t="s">
        <v>964</v>
      </c>
      <c r="F258" s="52" t="s">
        <v>965</v>
      </c>
      <c r="G258" s="51" t="s">
        <v>951</v>
      </c>
      <c r="H258" s="51">
        <v>447000</v>
      </c>
      <c r="I258" s="51">
        <v>40000</v>
      </c>
      <c r="J258" s="51" t="s">
        <v>246</v>
      </c>
      <c r="K258" s="51"/>
      <c r="L258" s="62" t="s">
        <v>39</v>
      </c>
      <c r="M258" s="86" t="s">
        <v>929</v>
      </c>
      <c r="N258" s="58" t="s">
        <v>930</v>
      </c>
    </row>
    <row r="259" s="26" customFormat="1" ht="125" customHeight="1" spans="1:14">
      <c r="A259" s="51" t="s">
        <v>966</v>
      </c>
      <c r="B259" s="51" t="s">
        <v>967</v>
      </c>
      <c r="C259" s="51" t="s">
        <v>925</v>
      </c>
      <c r="D259" s="48" t="s">
        <v>21</v>
      </c>
      <c r="E259" s="51" t="s">
        <v>968</v>
      </c>
      <c r="F259" s="52" t="s">
        <v>969</v>
      </c>
      <c r="G259" s="51" t="s">
        <v>33</v>
      </c>
      <c r="H259" s="51">
        <v>435000</v>
      </c>
      <c r="I259" s="51">
        <v>150000</v>
      </c>
      <c r="J259" s="51" t="s">
        <v>970</v>
      </c>
      <c r="K259" s="51"/>
      <c r="L259" s="62" t="s">
        <v>49</v>
      </c>
      <c r="M259" s="86" t="s">
        <v>929</v>
      </c>
      <c r="N259" s="58" t="s">
        <v>930</v>
      </c>
    </row>
    <row r="260" ht="121" customHeight="1" spans="1:14">
      <c r="A260" s="51" t="s">
        <v>971</v>
      </c>
      <c r="B260" s="51" t="s">
        <v>972</v>
      </c>
      <c r="C260" s="51" t="s">
        <v>925</v>
      </c>
      <c r="D260" s="48" t="s">
        <v>21</v>
      </c>
      <c r="E260" s="51" t="s">
        <v>973</v>
      </c>
      <c r="F260" s="52" t="s">
        <v>974</v>
      </c>
      <c r="G260" s="51" t="s">
        <v>43</v>
      </c>
      <c r="H260" s="51">
        <v>430000</v>
      </c>
      <c r="I260" s="51">
        <v>129000</v>
      </c>
      <c r="J260" s="51" t="s">
        <v>975</v>
      </c>
      <c r="K260" s="51"/>
      <c r="L260" s="62" t="s">
        <v>39</v>
      </c>
      <c r="M260" s="86" t="s">
        <v>929</v>
      </c>
      <c r="N260" s="58" t="s">
        <v>930</v>
      </c>
    </row>
    <row r="261" ht="214" customHeight="1" spans="1:14">
      <c r="A261" s="51" t="s">
        <v>976</v>
      </c>
      <c r="B261" s="51" t="s">
        <v>977</v>
      </c>
      <c r="C261" s="51" t="s">
        <v>925</v>
      </c>
      <c r="D261" s="48" t="s">
        <v>21</v>
      </c>
      <c r="E261" s="51" t="s">
        <v>978</v>
      </c>
      <c r="F261" s="52" t="s">
        <v>979</v>
      </c>
      <c r="G261" s="51" t="s">
        <v>62</v>
      </c>
      <c r="H261" s="51">
        <v>350000</v>
      </c>
      <c r="I261" s="51">
        <v>30000</v>
      </c>
      <c r="J261" s="51" t="s">
        <v>980</v>
      </c>
      <c r="K261" s="51"/>
      <c r="L261" s="62" t="s">
        <v>503</v>
      </c>
      <c r="M261" s="86" t="s">
        <v>929</v>
      </c>
      <c r="N261" s="58" t="s">
        <v>930</v>
      </c>
    </row>
    <row r="262" ht="98" customHeight="1" spans="1:14">
      <c r="A262" s="51" t="s">
        <v>981</v>
      </c>
      <c r="B262" s="51" t="s">
        <v>982</v>
      </c>
      <c r="C262" s="51" t="s">
        <v>925</v>
      </c>
      <c r="D262" s="48" t="s">
        <v>21</v>
      </c>
      <c r="E262" s="51" t="s">
        <v>983</v>
      </c>
      <c r="F262" s="52" t="s">
        <v>984</v>
      </c>
      <c r="G262" s="51" t="s">
        <v>24</v>
      </c>
      <c r="H262" s="51">
        <v>342000</v>
      </c>
      <c r="I262" s="51">
        <v>85000</v>
      </c>
      <c r="J262" s="51" t="s">
        <v>985</v>
      </c>
      <c r="K262" s="51"/>
      <c r="L262" s="62" t="s">
        <v>27</v>
      </c>
      <c r="M262" s="86" t="s">
        <v>929</v>
      </c>
      <c r="N262" s="58" t="s">
        <v>930</v>
      </c>
    </row>
    <row r="263" ht="101" customHeight="1" spans="1:14">
      <c r="A263" s="51" t="s">
        <v>986</v>
      </c>
      <c r="B263" s="51" t="s">
        <v>987</v>
      </c>
      <c r="C263" s="51" t="s">
        <v>925</v>
      </c>
      <c r="D263" s="48" t="s">
        <v>21</v>
      </c>
      <c r="E263" s="51" t="s">
        <v>988</v>
      </c>
      <c r="F263" s="52" t="s">
        <v>989</v>
      </c>
      <c r="G263" s="51" t="s">
        <v>54</v>
      </c>
      <c r="H263" s="51">
        <v>320000</v>
      </c>
      <c r="I263" s="51">
        <v>20000</v>
      </c>
      <c r="J263" s="51" t="s">
        <v>980</v>
      </c>
      <c r="K263" s="51"/>
      <c r="L263" s="62" t="s">
        <v>503</v>
      </c>
      <c r="M263" s="86" t="s">
        <v>929</v>
      </c>
      <c r="N263" s="58" t="s">
        <v>930</v>
      </c>
    </row>
    <row r="264" ht="102" customHeight="1" spans="1:14">
      <c r="A264" s="51" t="s">
        <v>990</v>
      </c>
      <c r="B264" s="51" t="s">
        <v>991</v>
      </c>
      <c r="C264" s="51" t="s">
        <v>925</v>
      </c>
      <c r="D264" s="48" t="s">
        <v>21</v>
      </c>
      <c r="E264" s="51" t="s">
        <v>992</v>
      </c>
      <c r="F264" s="52" t="s">
        <v>993</v>
      </c>
      <c r="G264" s="51" t="s">
        <v>54</v>
      </c>
      <c r="H264" s="51">
        <v>300000</v>
      </c>
      <c r="I264" s="51">
        <v>70000</v>
      </c>
      <c r="J264" s="51" t="s">
        <v>994</v>
      </c>
      <c r="K264" s="51"/>
      <c r="L264" s="62" t="s">
        <v>49</v>
      </c>
      <c r="M264" s="86" t="s">
        <v>929</v>
      </c>
      <c r="N264" s="58" t="s">
        <v>930</v>
      </c>
    </row>
    <row r="265" ht="168" customHeight="1" spans="1:14">
      <c r="A265" s="51" t="s">
        <v>995</v>
      </c>
      <c r="B265" s="51" t="s">
        <v>996</v>
      </c>
      <c r="C265" s="51" t="s">
        <v>925</v>
      </c>
      <c r="D265" s="48" t="s">
        <v>21</v>
      </c>
      <c r="E265" s="51" t="s">
        <v>997</v>
      </c>
      <c r="F265" s="52" t="s">
        <v>998</v>
      </c>
      <c r="G265" s="51" t="s">
        <v>54</v>
      </c>
      <c r="H265" s="51">
        <v>299900</v>
      </c>
      <c r="I265" s="51">
        <v>6000</v>
      </c>
      <c r="J265" s="51" t="s">
        <v>999</v>
      </c>
      <c r="K265" s="51"/>
      <c r="L265" s="62" t="s">
        <v>503</v>
      </c>
      <c r="M265" s="86" t="s">
        <v>929</v>
      </c>
      <c r="N265" s="58" t="s">
        <v>930</v>
      </c>
    </row>
    <row r="266" ht="153" customHeight="1" spans="1:14">
      <c r="A266" s="51" t="s">
        <v>1000</v>
      </c>
      <c r="B266" s="51" t="s">
        <v>1001</v>
      </c>
      <c r="C266" s="51" t="s">
        <v>925</v>
      </c>
      <c r="D266" s="48" t="s">
        <v>21</v>
      </c>
      <c r="E266" s="51" t="s">
        <v>1002</v>
      </c>
      <c r="F266" s="52" t="s">
        <v>1003</v>
      </c>
      <c r="G266" s="51" t="s">
        <v>951</v>
      </c>
      <c r="H266" s="51">
        <v>292545.97</v>
      </c>
      <c r="I266" s="51">
        <v>27500</v>
      </c>
      <c r="J266" s="51" t="s">
        <v>1004</v>
      </c>
      <c r="K266" s="51"/>
      <c r="L266" s="62" t="s">
        <v>27</v>
      </c>
      <c r="M266" s="86" t="s">
        <v>929</v>
      </c>
      <c r="N266" s="58" t="s">
        <v>930</v>
      </c>
    </row>
    <row r="267" s="26" customFormat="1" ht="100" customHeight="1" spans="1:14">
      <c r="A267" s="51" t="s">
        <v>1005</v>
      </c>
      <c r="B267" s="51" t="s">
        <v>1006</v>
      </c>
      <c r="C267" s="51" t="s">
        <v>925</v>
      </c>
      <c r="D267" s="48" t="s">
        <v>21</v>
      </c>
      <c r="E267" s="51" t="s">
        <v>1007</v>
      </c>
      <c r="F267" s="52" t="s">
        <v>1008</v>
      </c>
      <c r="G267" s="51" t="s">
        <v>43</v>
      </c>
      <c r="H267" s="51">
        <v>290800</v>
      </c>
      <c r="I267" s="51">
        <v>87240</v>
      </c>
      <c r="J267" s="51" t="s">
        <v>1009</v>
      </c>
      <c r="K267" s="51"/>
      <c r="L267" s="62" t="s">
        <v>49</v>
      </c>
      <c r="M267" s="86" t="s">
        <v>929</v>
      </c>
      <c r="N267" s="58" t="s">
        <v>930</v>
      </c>
    </row>
    <row r="268" ht="116" customHeight="1" spans="1:14">
      <c r="A268" s="51" t="s">
        <v>1010</v>
      </c>
      <c r="B268" s="51" t="s">
        <v>1011</v>
      </c>
      <c r="C268" s="51" t="s">
        <v>925</v>
      </c>
      <c r="D268" s="48" t="s">
        <v>21</v>
      </c>
      <c r="E268" s="51" t="s">
        <v>1012</v>
      </c>
      <c r="F268" s="52" t="s">
        <v>1013</v>
      </c>
      <c r="G268" s="51" t="s">
        <v>1014</v>
      </c>
      <c r="H268" s="51">
        <v>280000</v>
      </c>
      <c r="I268" s="51">
        <v>19000</v>
      </c>
      <c r="J268" s="51" t="s">
        <v>1015</v>
      </c>
      <c r="K268" s="51"/>
      <c r="L268" s="62" t="s">
        <v>27</v>
      </c>
      <c r="M268" s="86" t="s">
        <v>929</v>
      </c>
      <c r="N268" s="58" t="s">
        <v>930</v>
      </c>
    </row>
    <row r="269" ht="83" customHeight="1" spans="1:14">
      <c r="A269" s="51" t="s">
        <v>1016</v>
      </c>
      <c r="B269" s="51" t="s">
        <v>1017</v>
      </c>
      <c r="C269" s="51" t="s">
        <v>925</v>
      </c>
      <c r="D269" s="48" t="s">
        <v>21</v>
      </c>
      <c r="E269" s="51" t="s">
        <v>636</v>
      </c>
      <c r="F269" s="52" t="s">
        <v>1018</v>
      </c>
      <c r="G269" s="51" t="s">
        <v>1019</v>
      </c>
      <c r="H269" s="51">
        <v>280000</v>
      </c>
      <c r="I269" s="51">
        <v>20000</v>
      </c>
      <c r="J269" s="51" t="s">
        <v>1020</v>
      </c>
      <c r="K269" s="51"/>
      <c r="L269" s="62" t="s">
        <v>64</v>
      </c>
      <c r="M269" s="86" t="s">
        <v>929</v>
      </c>
      <c r="N269" s="58" t="s">
        <v>930</v>
      </c>
    </row>
    <row r="270" ht="107" customHeight="1" spans="1:14">
      <c r="A270" s="51" t="s">
        <v>1021</v>
      </c>
      <c r="B270" s="51" t="s">
        <v>1022</v>
      </c>
      <c r="C270" s="51" t="s">
        <v>925</v>
      </c>
      <c r="D270" s="48" t="s">
        <v>21</v>
      </c>
      <c r="E270" s="51" t="s">
        <v>1023</v>
      </c>
      <c r="F270" s="52" t="s">
        <v>1024</v>
      </c>
      <c r="G270" s="51" t="s">
        <v>43</v>
      </c>
      <c r="H270" s="51">
        <v>271800</v>
      </c>
      <c r="I270" s="51">
        <v>16100</v>
      </c>
      <c r="J270" s="51" t="s">
        <v>1025</v>
      </c>
      <c r="K270" s="51"/>
      <c r="L270" s="62" t="s">
        <v>27</v>
      </c>
      <c r="M270" s="86" t="s">
        <v>929</v>
      </c>
      <c r="N270" s="58" t="s">
        <v>930</v>
      </c>
    </row>
    <row r="271" ht="96" customHeight="1" spans="1:14">
      <c r="A271" s="51" t="s">
        <v>1026</v>
      </c>
      <c r="B271" s="51" t="s">
        <v>1027</v>
      </c>
      <c r="C271" s="51" t="s">
        <v>925</v>
      </c>
      <c r="D271" s="48" t="s">
        <v>21</v>
      </c>
      <c r="E271" s="51" t="s">
        <v>1028</v>
      </c>
      <c r="F271" s="52" t="s">
        <v>1029</v>
      </c>
      <c r="G271" s="51" t="s">
        <v>407</v>
      </c>
      <c r="H271" s="51">
        <v>260000</v>
      </c>
      <c r="I271" s="51">
        <v>29508</v>
      </c>
      <c r="J271" s="51" t="s">
        <v>1030</v>
      </c>
      <c r="K271" s="51"/>
      <c r="L271" s="62" t="s">
        <v>27</v>
      </c>
      <c r="M271" s="86" t="s">
        <v>929</v>
      </c>
      <c r="N271" s="58" t="s">
        <v>930</v>
      </c>
    </row>
    <row r="272" s="26" customFormat="1" ht="157" customHeight="1" spans="1:14">
      <c r="A272" s="51" t="s">
        <v>1031</v>
      </c>
      <c r="B272" s="51" t="s">
        <v>1032</v>
      </c>
      <c r="C272" s="51" t="s">
        <v>925</v>
      </c>
      <c r="D272" s="48" t="s">
        <v>21</v>
      </c>
      <c r="E272" s="51" t="s">
        <v>1033</v>
      </c>
      <c r="F272" s="52" t="s">
        <v>1034</v>
      </c>
      <c r="G272" s="51" t="s">
        <v>62</v>
      </c>
      <c r="H272" s="51">
        <v>250000</v>
      </c>
      <c r="I272" s="51">
        <v>85000</v>
      </c>
      <c r="J272" s="51" t="s">
        <v>1035</v>
      </c>
      <c r="K272" s="51"/>
      <c r="L272" s="62" t="s">
        <v>49</v>
      </c>
      <c r="M272" s="86" t="s">
        <v>929</v>
      </c>
      <c r="N272" s="58" t="s">
        <v>930</v>
      </c>
    </row>
    <row r="273" ht="99" customHeight="1" spans="1:14">
      <c r="A273" s="51" t="s">
        <v>1036</v>
      </c>
      <c r="B273" s="51" t="s">
        <v>1037</v>
      </c>
      <c r="C273" s="51" t="s">
        <v>925</v>
      </c>
      <c r="D273" s="48" t="s">
        <v>21</v>
      </c>
      <c r="E273" s="51" t="s">
        <v>1038</v>
      </c>
      <c r="F273" s="52" t="s">
        <v>1039</v>
      </c>
      <c r="G273" s="51" t="s">
        <v>62</v>
      </c>
      <c r="H273" s="51">
        <v>250000</v>
      </c>
      <c r="I273" s="51">
        <v>90000</v>
      </c>
      <c r="J273" s="51" t="s">
        <v>1040</v>
      </c>
      <c r="K273" s="51"/>
      <c r="L273" s="62" t="s">
        <v>64</v>
      </c>
      <c r="M273" s="86" t="s">
        <v>929</v>
      </c>
      <c r="N273" s="58" t="s">
        <v>930</v>
      </c>
    </row>
    <row r="274" s="26" customFormat="1" ht="89" customHeight="1" spans="1:14">
      <c r="A274" s="51" t="s">
        <v>1041</v>
      </c>
      <c r="B274" s="51" t="s">
        <v>1042</v>
      </c>
      <c r="C274" s="51" t="s">
        <v>925</v>
      </c>
      <c r="D274" s="48" t="s">
        <v>21</v>
      </c>
      <c r="E274" s="51" t="s">
        <v>1043</v>
      </c>
      <c r="F274" s="52" t="s">
        <v>1044</v>
      </c>
      <c r="G274" s="51" t="s">
        <v>33</v>
      </c>
      <c r="H274" s="51">
        <v>233177</v>
      </c>
      <c r="I274" s="51">
        <v>80000</v>
      </c>
      <c r="J274" s="51" t="s">
        <v>1045</v>
      </c>
      <c r="K274" s="51"/>
      <c r="L274" s="62" t="s">
        <v>49</v>
      </c>
      <c r="M274" s="86" t="s">
        <v>929</v>
      </c>
      <c r="N274" s="58" t="s">
        <v>930</v>
      </c>
    </row>
    <row r="275" ht="139" customHeight="1" spans="1:14">
      <c r="A275" s="51" t="s">
        <v>1046</v>
      </c>
      <c r="B275" s="51" t="s">
        <v>1047</v>
      </c>
      <c r="C275" s="51" t="s">
        <v>925</v>
      </c>
      <c r="D275" s="48" t="s">
        <v>21</v>
      </c>
      <c r="E275" s="51" t="s">
        <v>1048</v>
      </c>
      <c r="F275" s="52" t="s">
        <v>1049</v>
      </c>
      <c r="G275" s="51" t="s">
        <v>54</v>
      </c>
      <c r="H275" s="51">
        <v>230000</v>
      </c>
      <c r="I275" s="51">
        <v>24000</v>
      </c>
      <c r="J275" s="51" t="s">
        <v>1050</v>
      </c>
      <c r="K275" s="51"/>
      <c r="L275" s="62" t="s">
        <v>27</v>
      </c>
      <c r="M275" s="86" t="s">
        <v>929</v>
      </c>
      <c r="N275" s="58" t="s">
        <v>930</v>
      </c>
    </row>
    <row r="276" ht="96" customHeight="1" spans="1:14">
      <c r="A276" s="51" t="s">
        <v>1051</v>
      </c>
      <c r="B276" s="51" t="s">
        <v>1052</v>
      </c>
      <c r="C276" s="51" t="s">
        <v>925</v>
      </c>
      <c r="D276" s="48" t="s">
        <v>21</v>
      </c>
      <c r="E276" s="51" t="s">
        <v>1053</v>
      </c>
      <c r="F276" s="52" t="s">
        <v>1054</v>
      </c>
      <c r="G276" s="51" t="s">
        <v>24</v>
      </c>
      <c r="H276" s="51">
        <v>230000</v>
      </c>
      <c r="I276" s="51">
        <v>46000</v>
      </c>
      <c r="J276" s="51" t="s">
        <v>164</v>
      </c>
      <c r="K276" s="51"/>
      <c r="L276" s="62" t="s">
        <v>72</v>
      </c>
      <c r="M276" s="86" t="s">
        <v>929</v>
      </c>
      <c r="N276" s="58" t="s">
        <v>930</v>
      </c>
    </row>
    <row r="277" ht="158" customHeight="1" spans="1:14">
      <c r="A277" s="51" t="s">
        <v>1055</v>
      </c>
      <c r="B277" s="51" t="s">
        <v>1056</v>
      </c>
      <c r="C277" s="51" t="s">
        <v>925</v>
      </c>
      <c r="D277" s="48" t="s">
        <v>21</v>
      </c>
      <c r="E277" s="51" t="s">
        <v>1057</v>
      </c>
      <c r="F277" s="52" t="s">
        <v>1058</v>
      </c>
      <c r="G277" s="51" t="s">
        <v>670</v>
      </c>
      <c r="H277" s="51">
        <v>225956</v>
      </c>
      <c r="I277" s="51">
        <v>29467.17</v>
      </c>
      <c r="J277" s="51" t="s">
        <v>1059</v>
      </c>
      <c r="K277" s="51"/>
      <c r="L277" s="62" t="s">
        <v>27</v>
      </c>
      <c r="M277" s="86" t="s">
        <v>929</v>
      </c>
      <c r="N277" s="58" t="s">
        <v>930</v>
      </c>
    </row>
    <row r="278" ht="135" customHeight="1" spans="1:14">
      <c r="A278" s="51" t="s">
        <v>1060</v>
      </c>
      <c r="B278" s="51" t="s">
        <v>1061</v>
      </c>
      <c r="C278" s="51" t="s">
        <v>925</v>
      </c>
      <c r="D278" s="48" t="s">
        <v>21</v>
      </c>
      <c r="E278" s="51" t="s">
        <v>1062</v>
      </c>
      <c r="F278" s="52" t="s">
        <v>1063</v>
      </c>
      <c r="G278" s="51" t="s">
        <v>62</v>
      </c>
      <c r="H278" s="51">
        <v>224584</v>
      </c>
      <c r="I278" s="51">
        <v>25000</v>
      </c>
      <c r="J278" s="51" t="s">
        <v>1064</v>
      </c>
      <c r="K278" s="51"/>
      <c r="L278" s="62" t="s">
        <v>27</v>
      </c>
      <c r="M278" s="86" t="s">
        <v>929</v>
      </c>
      <c r="N278" s="58" t="s">
        <v>930</v>
      </c>
    </row>
    <row r="279" ht="88" customHeight="1" spans="1:14">
      <c r="A279" s="51" t="s">
        <v>1065</v>
      </c>
      <c r="B279" s="51" t="s">
        <v>1066</v>
      </c>
      <c r="C279" s="51" t="s">
        <v>925</v>
      </c>
      <c r="D279" s="48" t="s">
        <v>21</v>
      </c>
      <c r="E279" s="51" t="s">
        <v>1067</v>
      </c>
      <c r="F279" s="52" t="s">
        <v>1068</v>
      </c>
      <c r="G279" s="51" t="s">
        <v>143</v>
      </c>
      <c r="H279" s="51">
        <v>220900</v>
      </c>
      <c r="I279" s="51">
        <v>15000</v>
      </c>
      <c r="J279" s="51" t="s">
        <v>747</v>
      </c>
      <c r="K279" s="51"/>
      <c r="L279" s="62" t="s">
        <v>503</v>
      </c>
      <c r="M279" s="86" t="s">
        <v>929</v>
      </c>
      <c r="N279" s="58" t="s">
        <v>930</v>
      </c>
    </row>
    <row r="280" s="26" customFormat="1" ht="103" customHeight="1" spans="1:14">
      <c r="A280" s="51" t="s">
        <v>1069</v>
      </c>
      <c r="B280" s="51" t="s">
        <v>1070</v>
      </c>
      <c r="C280" s="51" t="s">
        <v>925</v>
      </c>
      <c r="D280" s="48" t="s">
        <v>21</v>
      </c>
      <c r="E280" s="51" t="s">
        <v>1071</v>
      </c>
      <c r="F280" s="52" t="s">
        <v>1072</v>
      </c>
      <c r="G280" s="51" t="s">
        <v>43</v>
      </c>
      <c r="H280" s="51">
        <v>220000</v>
      </c>
      <c r="I280" s="51">
        <v>80000</v>
      </c>
      <c r="J280" s="51" t="s">
        <v>1073</v>
      </c>
      <c r="K280" s="51"/>
      <c r="L280" s="62" t="s">
        <v>49</v>
      </c>
      <c r="M280" s="86" t="s">
        <v>929</v>
      </c>
      <c r="N280" s="58" t="s">
        <v>930</v>
      </c>
    </row>
    <row r="281" s="26" customFormat="1" ht="215" customHeight="1" spans="1:14">
      <c r="A281" s="51" t="s">
        <v>1074</v>
      </c>
      <c r="B281" s="51" t="s">
        <v>1075</v>
      </c>
      <c r="C281" s="51" t="s">
        <v>925</v>
      </c>
      <c r="D281" s="48" t="s">
        <v>21</v>
      </c>
      <c r="E281" s="51" t="s">
        <v>1076</v>
      </c>
      <c r="F281" s="52" t="s">
        <v>1077</v>
      </c>
      <c r="G281" s="51" t="s">
        <v>62</v>
      </c>
      <c r="H281" s="51">
        <v>205000</v>
      </c>
      <c r="I281" s="51">
        <v>90000</v>
      </c>
      <c r="J281" s="51" t="s">
        <v>1078</v>
      </c>
      <c r="K281" s="51"/>
      <c r="L281" s="62" t="s">
        <v>49</v>
      </c>
      <c r="M281" s="86" t="s">
        <v>929</v>
      </c>
      <c r="N281" s="58" t="s">
        <v>930</v>
      </c>
    </row>
    <row r="282" ht="175" customHeight="1" spans="1:14">
      <c r="A282" s="51" t="s">
        <v>1079</v>
      </c>
      <c r="B282" s="51" t="s">
        <v>1080</v>
      </c>
      <c r="C282" s="51" t="s">
        <v>925</v>
      </c>
      <c r="D282" s="48" t="s">
        <v>21</v>
      </c>
      <c r="E282" s="51" t="s">
        <v>1081</v>
      </c>
      <c r="F282" s="52" t="s">
        <v>1082</v>
      </c>
      <c r="G282" s="51" t="s">
        <v>54</v>
      </c>
      <c r="H282" s="51">
        <v>203000</v>
      </c>
      <c r="I282" s="51">
        <v>20000</v>
      </c>
      <c r="J282" s="51" t="s">
        <v>1083</v>
      </c>
      <c r="K282" s="51"/>
      <c r="L282" s="62" t="s">
        <v>503</v>
      </c>
      <c r="M282" s="86" t="s">
        <v>929</v>
      </c>
      <c r="N282" s="58" t="s">
        <v>930</v>
      </c>
    </row>
    <row r="283" ht="93" customHeight="1" spans="1:14">
      <c r="A283" s="51" t="s">
        <v>1084</v>
      </c>
      <c r="B283" s="51" t="s">
        <v>1085</v>
      </c>
      <c r="C283" s="51" t="s">
        <v>925</v>
      </c>
      <c r="D283" s="48" t="s">
        <v>21</v>
      </c>
      <c r="E283" s="51" t="s">
        <v>800</v>
      </c>
      <c r="F283" s="52" t="s">
        <v>1086</v>
      </c>
      <c r="G283" s="51" t="s">
        <v>33</v>
      </c>
      <c r="H283" s="51">
        <v>190000</v>
      </c>
      <c r="I283" s="51">
        <v>57000</v>
      </c>
      <c r="J283" s="51" t="s">
        <v>1087</v>
      </c>
      <c r="K283" s="51"/>
      <c r="L283" s="62" t="s">
        <v>64</v>
      </c>
      <c r="M283" s="86" t="s">
        <v>929</v>
      </c>
      <c r="N283" s="58" t="s">
        <v>930</v>
      </c>
    </row>
    <row r="284" ht="119" customHeight="1" spans="1:14">
      <c r="A284" s="51" t="s">
        <v>1088</v>
      </c>
      <c r="B284" s="51" t="s">
        <v>1089</v>
      </c>
      <c r="C284" s="51" t="s">
        <v>925</v>
      </c>
      <c r="D284" s="48" t="s">
        <v>21</v>
      </c>
      <c r="E284" s="51" t="s">
        <v>1090</v>
      </c>
      <c r="F284" s="52" t="s">
        <v>1091</v>
      </c>
      <c r="G284" s="51" t="s">
        <v>33</v>
      </c>
      <c r="H284" s="51">
        <v>190000</v>
      </c>
      <c r="I284" s="51">
        <v>20000</v>
      </c>
      <c r="J284" s="51" t="s">
        <v>1092</v>
      </c>
      <c r="K284" s="51"/>
      <c r="L284" s="62" t="s">
        <v>27</v>
      </c>
      <c r="M284" s="86" t="s">
        <v>929</v>
      </c>
      <c r="N284" s="58" t="s">
        <v>930</v>
      </c>
    </row>
    <row r="285" s="26" customFormat="1" ht="105" customHeight="1" spans="1:14">
      <c r="A285" s="51" t="s">
        <v>1093</v>
      </c>
      <c r="B285" s="51" t="s">
        <v>1094</v>
      </c>
      <c r="C285" s="51" t="s">
        <v>925</v>
      </c>
      <c r="D285" s="48" t="s">
        <v>21</v>
      </c>
      <c r="E285" s="51" t="s">
        <v>52</v>
      </c>
      <c r="F285" s="52" t="s">
        <v>1095</v>
      </c>
      <c r="G285" s="51" t="s">
        <v>43</v>
      </c>
      <c r="H285" s="51">
        <v>166000</v>
      </c>
      <c r="I285" s="51">
        <v>49800</v>
      </c>
      <c r="J285" s="51" t="s">
        <v>1096</v>
      </c>
      <c r="K285" s="51"/>
      <c r="L285" s="62" t="s">
        <v>49</v>
      </c>
      <c r="M285" s="86" t="s">
        <v>929</v>
      </c>
      <c r="N285" s="58" t="s">
        <v>930</v>
      </c>
    </row>
    <row r="286" ht="113" customHeight="1" spans="1:14">
      <c r="A286" s="51" t="s">
        <v>1097</v>
      </c>
      <c r="B286" s="51" t="s">
        <v>1098</v>
      </c>
      <c r="C286" s="51" t="s">
        <v>925</v>
      </c>
      <c r="D286" s="48" t="s">
        <v>21</v>
      </c>
      <c r="E286" s="51" t="s">
        <v>1099</v>
      </c>
      <c r="F286" s="52" t="s">
        <v>1100</v>
      </c>
      <c r="G286" s="51" t="s">
        <v>143</v>
      </c>
      <c r="H286" s="51">
        <v>165857</v>
      </c>
      <c r="I286" s="51">
        <v>49000</v>
      </c>
      <c r="J286" s="51" t="s">
        <v>1101</v>
      </c>
      <c r="K286" s="51"/>
      <c r="L286" s="62" t="s">
        <v>39</v>
      </c>
      <c r="M286" s="86" t="s">
        <v>929</v>
      </c>
      <c r="N286" s="58" t="s">
        <v>930</v>
      </c>
    </row>
    <row r="287" ht="97" customHeight="1" spans="1:14">
      <c r="A287" s="51" t="s">
        <v>1102</v>
      </c>
      <c r="B287" s="51" t="s">
        <v>1103</v>
      </c>
      <c r="C287" s="51" t="s">
        <v>925</v>
      </c>
      <c r="D287" s="48" t="s">
        <v>21</v>
      </c>
      <c r="E287" s="51" t="s">
        <v>1104</v>
      </c>
      <c r="F287" s="52" t="s">
        <v>1105</v>
      </c>
      <c r="G287" s="51" t="s">
        <v>43</v>
      </c>
      <c r="H287" s="51">
        <v>162425</v>
      </c>
      <c r="I287" s="51">
        <v>40000</v>
      </c>
      <c r="J287" s="51" t="s">
        <v>1106</v>
      </c>
      <c r="K287" s="51"/>
      <c r="L287" s="62" t="s">
        <v>27</v>
      </c>
      <c r="M287" s="86" t="s">
        <v>929</v>
      </c>
      <c r="N287" s="58" t="s">
        <v>930</v>
      </c>
    </row>
    <row r="288" ht="91" customHeight="1" spans="1:14">
      <c r="A288" s="51" t="s">
        <v>1107</v>
      </c>
      <c r="B288" s="51" t="s">
        <v>1108</v>
      </c>
      <c r="C288" s="51" t="s">
        <v>925</v>
      </c>
      <c r="D288" s="48" t="s">
        <v>21</v>
      </c>
      <c r="E288" s="51" t="s">
        <v>715</v>
      </c>
      <c r="F288" s="52" t="s">
        <v>1109</v>
      </c>
      <c r="G288" s="51" t="s">
        <v>143</v>
      </c>
      <c r="H288" s="51">
        <v>160000</v>
      </c>
      <c r="I288" s="51">
        <v>20000</v>
      </c>
      <c r="J288" s="51" t="s">
        <v>717</v>
      </c>
      <c r="K288" s="51"/>
      <c r="L288" s="62" t="s">
        <v>27</v>
      </c>
      <c r="M288" s="86" t="s">
        <v>929</v>
      </c>
      <c r="N288" s="58" t="s">
        <v>930</v>
      </c>
    </row>
    <row r="289" ht="116" customHeight="1" spans="1:14">
      <c r="A289" s="51" t="s">
        <v>1110</v>
      </c>
      <c r="B289" s="51" t="s">
        <v>1111</v>
      </c>
      <c r="C289" s="51" t="s">
        <v>925</v>
      </c>
      <c r="D289" s="48" t="s">
        <v>21</v>
      </c>
      <c r="E289" s="51" t="s">
        <v>1112</v>
      </c>
      <c r="F289" s="52" t="s">
        <v>1113</v>
      </c>
      <c r="G289" s="51" t="s">
        <v>43</v>
      </c>
      <c r="H289" s="51">
        <v>150000</v>
      </c>
      <c r="I289" s="51">
        <v>45000</v>
      </c>
      <c r="J289" s="51" t="s">
        <v>1114</v>
      </c>
      <c r="K289" s="51"/>
      <c r="L289" s="62" t="s">
        <v>72</v>
      </c>
      <c r="M289" s="86" t="s">
        <v>929</v>
      </c>
      <c r="N289" s="58" t="s">
        <v>930</v>
      </c>
    </row>
    <row r="290" ht="139" customHeight="1" spans="1:14">
      <c r="A290" s="51" t="s">
        <v>1115</v>
      </c>
      <c r="B290" s="51" t="s">
        <v>1116</v>
      </c>
      <c r="C290" s="51" t="s">
        <v>925</v>
      </c>
      <c r="D290" s="48" t="s">
        <v>21</v>
      </c>
      <c r="E290" s="51" t="s">
        <v>1117</v>
      </c>
      <c r="F290" s="52" t="s">
        <v>1118</v>
      </c>
      <c r="G290" s="51" t="s">
        <v>43</v>
      </c>
      <c r="H290" s="51">
        <v>150000</v>
      </c>
      <c r="I290" s="51">
        <v>30000</v>
      </c>
      <c r="J290" s="51" t="s">
        <v>1119</v>
      </c>
      <c r="K290" s="51"/>
      <c r="L290" s="62" t="s">
        <v>27</v>
      </c>
      <c r="M290" s="86" t="s">
        <v>929</v>
      </c>
      <c r="N290" s="58" t="s">
        <v>930</v>
      </c>
    </row>
    <row r="291" ht="116" customHeight="1" spans="1:14">
      <c r="A291" s="51" t="s">
        <v>1120</v>
      </c>
      <c r="B291" s="51" t="s">
        <v>1121</v>
      </c>
      <c r="C291" s="51" t="s">
        <v>925</v>
      </c>
      <c r="D291" s="48" t="s">
        <v>21</v>
      </c>
      <c r="E291" s="51" t="s">
        <v>762</v>
      </c>
      <c r="F291" s="52" t="s">
        <v>1122</v>
      </c>
      <c r="G291" s="51" t="s">
        <v>407</v>
      </c>
      <c r="H291" s="51">
        <v>146000</v>
      </c>
      <c r="I291" s="51">
        <v>25700</v>
      </c>
      <c r="J291" s="51" t="s">
        <v>160</v>
      </c>
      <c r="K291" s="51"/>
      <c r="L291" s="62" t="s">
        <v>72</v>
      </c>
      <c r="M291" s="86" t="s">
        <v>929</v>
      </c>
      <c r="N291" s="58" t="s">
        <v>930</v>
      </c>
    </row>
    <row r="292" ht="88" customHeight="1" spans="1:14">
      <c r="A292" s="51" t="s">
        <v>1123</v>
      </c>
      <c r="B292" s="51" t="s">
        <v>1124</v>
      </c>
      <c r="C292" s="51" t="s">
        <v>925</v>
      </c>
      <c r="D292" s="48" t="s">
        <v>21</v>
      </c>
      <c r="E292" s="51" t="s">
        <v>1125</v>
      </c>
      <c r="F292" s="52" t="s">
        <v>1126</v>
      </c>
      <c r="G292" s="51" t="s">
        <v>1014</v>
      </c>
      <c r="H292" s="51">
        <v>145000</v>
      </c>
      <c r="I292" s="51">
        <v>15000</v>
      </c>
      <c r="J292" s="51" t="s">
        <v>1127</v>
      </c>
      <c r="K292" s="51"/>
      <c r="L292" s="62" t="s">
        <v>27</v>
      </c>
      <c r="M292" s="86" t="s">
        <v>929</v>
      </c>
      <c r="N292" s="58" t="s">
        <v>930</v>
      </c>
    </row>
    <row r="293" s="26" customFormat="1" ht="94" customHeight="1" spans="1:14">
      <c r="A293" s="51" t="s">
        <v>1128</v>
      </c>
      <c r="B293" s="51" t="s">
        <v>1129</v>
      </c>
      <c r="C293" s="51" t="s">
        <v>925</v>
      </c>
      <c r="D293" s="48" t="s">
        <v>21</v>
      </c>
      <c r="E293" s="51" t="s">
        <v>777</v>
      </c>
      <c r="F293" s="52" t="s">
        <v>1130</v>
      </c>
      <c r="G293" s="51" t="s">
        <v>33</v>
      </c>
      <c r="H293" s="51">
        <v>145000</v>
      </c>
      <c r="I293" s="51">
        <v>43500</v>
      </c>
      <c r="J293" s="51" t="s">
        <v>1131</v>
      </c>
      <c r="K293" s="51"/>
      <c r="L293" s="62" t="s">
        <v>49</v>
      </c>
      <c r="M293" s="86" t="s">
        <v>929</v>
      </c>
      <c r="N293" s="58" t="s">
        <v>930</v>
      </c>
    </row>
    <row r="294" ht="132" customHeight="1" spans="1:14">
      <c r="A294" s="51" t="s">
        <v>1132</v>
      </c>
      <c r="B294" s="51" t="s">
        <v>1133</v>
      </c>
      <c r="C294" s="51" t="s">
        <v>925</v>
      </c>
      <c r="D294" s="48" t="s">
        <v>21</v>
      </c>
      <c r="E294" s="51" t="s">
        <v>690</v>
      </c>
      <c r="F294" s="52" t="s">
        <v>1134</v>
      </c>
      <c r="G294" s="51" t="s">
        <v>143</v>
      </c>
      <c r="H294" s="51">
        <v>140000</v>
      </c>
      <c r="I294" s="51">
        <v>2500</v>
      </c>
      <c r="J294" s="51" t="s">
        <v>164</v>
      </c>
      <c r="K294" s="51"/>
      <c r="L294" s="62" t="s">
        <v>503</v>
      </c>
      <c r="M294" s="86" t="s">
        <v>929</v>
      </c>
      <c r="N294" s="58" t="s">
        <v>930</v>
      </c>
    </row>
    <row r="295" ht="137" customHeight="1" spans="1:14">
      <c r="A295" s="51" t="s">
        <v>1135</v>
      </c>
      <c r="B295" s="51" t="s">
        <v>1136</v>
      </c>
      <c r="C295" s="51" t="s">
        <v>925</v>
      </c>
      <c r="D295" s="48" t="s">
        <v>21</v>
      </c>
      <c r="E295" s="51" t="s">
        <v>1137</v>
      </c>
      <c r="F295" s="52" t="s">
        <v>1138</v>
      </c>
      <c r="G295" s="51" t="s">
        <v>24</v>
      </c>
      <c r="H295" s="51">
        <v>140000</v>
      </c>
      <c r="I295" s="51">
        <v>28000</v>
      </c>
      <c r="J295" s="51" t="s">
        <v>164</v>
      </c>
      <c r="K295" s="51"/>
      <c r="L295" s="62" t="s">
        <v>72</v>
      </c>
      <c r="M295" s="86" t="s">
        <v>929</v>
      </c>
      <c r="N295" s="58" t="s">
        <v>930</v>
      </c>
    </row>
    <row r="296" ht="150" customHeight="1" spans="1:14">
      <c r="A296" s="51" t="s">
        <v>1139</v>
      </c>
      <c r="B296" s="51" t="s">
        <v>1140</v>
      </c>
      <c r="C296" s="51" t="s">
        <v>925</v>
      </c>
      <c r="D296" s="48" t="s">
        <v>21</v>
      </c>
      <c r="E296" s="51" t="s">
        <v>749</v>
      </c>
      <c r="F296" s="52" t="s">
        <v>1141</v>
      </c>
      <c r="G296" s="51" t="s">
        <v>62</v>
      </c>
      <c r="H296" s="51">
        <v>140000</v>
      </c>
      <c r="I296" s="51">
        <v>20000</v>
      </c>
      <c r="J296" s="51" t="s">
        <v>1142</v>
      </c>
      <c r="K296" s="51"/>
      <c r="L296" s="62" t="s">
        <v>503</v>
      </c>
      <c r="M296" s="86" t="s">
        <v>929</v>
      </c>
      <c r="N296" s="58" t="s">
        <v>930</v>
      </c>
    </row>
    <row r="297" s="26" customFormat="1" ht="108" customHeight="1" spans="1:14">
      <c r="A297" s="51" t="s">
        <v>1143</v>
      </c>
      <c r="B297" s="51" t="s">
        <v>1144</v>
      </c>
      <c r="C297" s="51" t="s">
        <v>925</v>
      </c>
      <c r="D297" s="48" t="s">
        <v>21</v>
      </c>
      <c r="E297" s="51" t="s">
        <v>1145</v>
      </c>
      <c r="F297" s="52" t="s">
        <v>1146</v>
      </c>
      <c r="G297" s="51" t="s">
        <v>33</v>
      </c>
      <c r="H297" s="51">
        <v>140000</v>
      </c>
      <c r="I297" s="51">
        <v>60000</v>
      </c>
      <c r="J297" s="51" t="s">
        <v>48</v>
      </c>
      <c r="K297" s="51"/>
      <c r="L297" s="62" t="s">
        <v>49</v>
      </c>
      <c r="M297" s="86" t="s">
        <v>929</v>
      </c>
      <c r="N297" s="58" t="s">
        <v>930</v>
      </c>
    </row>
    <row r="298" ht="108" customHeight="1" spans="1:14">
      <c r="A298" s="51" t="s">
        <v>1147</v>
      </c>
      <c r="B298" s="51" t="s">
        <v>1148</v>
      </c>
      <c r="C298" s="51" t="s">
        <v>925</v>
      </c>
      <c r="D298" s="48" t="s">
        <v>21</v>
      </c>
      <c r="E298" s="51" t="s">
        <v>773</v>
      </c>
      <c r="F298" s="52" t="s">
        <v>1149</v>
      </c>
      <c r="G298" s="51" t="s">
        <v>121</v>
      </c>
      <c r="H298" s="51">
        <v>136000</v>
      </c>
      <c r="I298" s="51">
        <v>14000</v>
      </c>
      <c r="J298" s="51" t="s">
        <v>775</v>
      </c>
      <c r="K298" s="51"/>
      <c r="L298" s="62" t="s">
        <v>27</v>
      </c>
      <c r="M298" s="86" t="s">
        <v>929</v>
      </c>
      <c r="N298" s="58" t="s">
        <v>930</v>
      </c>
    </row>
    <row r="299" ht="99" customHeight="1" spans="1:14">
      <c r="A299" s="51" t="s">
        <v>1150</v>
      </c>
      <c r="B299" s="51" t="s">
        <v>1151</v>
      </c>
      <c r="C299" s="51" t="s">
        <v>925</v>
      </c>
      <c r="D299" s="48" t="s">
        <v>21</v>
      </c>
      <c r="E299" s="51" t="s">
        <v>813</v>
      </c>
      <c r="F299" s="52" t="s">
        <v>1152</v>
      </c>
      <c r="G299" s="51" t="s">
        <v>62</v>
      </c>
      <c r="H299" s="51">
        <v>133256</v>
      </c>
      <c r="I299" s="51">
        <v>16000</v>
      </c>
      <c r="J299" s="51" t="s">
        <v>1153</v>
      </c>
      <c r="K299" s="51"/>
      <c r="L299" s="62" t="s">
        <v>27</v>
      </c>
      <c r="M299" s="86" t="s">
        <v>929</v>
      </c>
      <c r="N299" s="58" t="s">
        <v>930</v>
      </c>
    </row>
    <row r="300" ht="177" customHeight="1" spans="1:14">
      <c r="A300" s="51" t="s">
        <v>1154</v>
      </c>
      <c r="B300" s="51" t="s">
        <v>1155</v>
      </c>
      <c r="C300" s="51" t="s">
        <v>925</v>
      </c>
      <c r="D300" s="48" t="s">
        <v>21</v>
      </c>
      <c r="E300" s="51" t="s">
        <v>1156</v>
      </c>
      <c r="F300" s="52" t="s">
        <v>1157</v>
      </c>
      <c r="G300" s="51" t="s">
        <v>54</v>
      </c>
      <c r="H300" s="51">
        <v>130000</v>
      </c>
      <c r="I300" s="51">
        <v>15000</v>
      </c>
      <c r="J300" s="51" t="s">
        <v>1158</v>
      </c>
      <c r="K300" s="51"/>
      <c r="L300" s="62" t="s">
        <v>503</v>
      </c>
      <c r="M300" s="86" t="s">
        <v>929</v>
      </c>
      <c r="N300" s="58" t="s">
        <v>930</v>
      </c>
    </row>
    <row r="301" ht="136" customHeight="1" spans="1:14">
      <c r="A301" s="51" t="s">
        <v>1159</v>
      </c>
      <c r="B301" s="51" t="s">
        <v>1160</v>
      </c>
      <c r="C301" s="51" t="s">
        <v>925</v>
      </c>
      <c r="D301" s="48" t="s">
        <v>21</v>
      </c>
      <c r="E301" s="51" t="s">
        <v>813</v>
      </c>
      <c r="F301" s="52" t="s">
        <v>1161</v>
      </c>
      <c r="G301" s="51" t="s">
        <v>54</v>
      </c>
      <c r="H301" s="51">
        <v>125000</v>
      </c>
      <c r="I301" s="51">
        <v>15000</v>
      </c>
      <c r="J301" s="51" t="s">
        <v>1162</v>
      </c>
      <c r="K301" s="51"/>
      <c r="L301" s="62" t="s">
        <v>27</v>
      </c>
      <c r="M301" s="86" t="s">
        <v>929</v>
      </c>
      <c r="N301" s="58" t="s">
        <v>930</v>
      </c>
    </row>
    <row r="302" ht="110" customHeight="1" spans="1:14">
      <c r="A302" s="51" t="s">
        <v>1163</v>
      </c>
      <c r="B302" s="51" t="s">
        <v>1164</v>
      </c>
      <c r="C302" s="51" t="s">
        <v>925</v>
      </c>
      <c r="D302" s="48" t="s">
        <v>21</v>
      </c>
      <c r="E302" s="51" t="s">
        <v>762</v>
      </c>
      <c r="F302" s="52" t="s">
        <v>1165</v>
      </c>
      <c r="G302" s="51" t="s">
        <v>62</v>
      </c>
      <c r="H302" s="51">
        <v>124000</v>
      </c>
      <c r="I302" s="51">
        <v>20080</v>
      </c>
      <c r="J302" s="51" t="s">
        <v>160</v>
      </c>
      <c r="K302" s="51"/>
      <c r="L302" s="62" t="s">
        <v>72</v>
      </c>
      <c r="M302" s="86" t="s">
        <v>929</v>
      </c>
      <c r="N302" s="58" t="s">
        <v>930</v>
      </c>
    </row>
    <row r="303" ht="95" customHeight="1" spans="1:14">
      <c r="A303" s="51" t="s">
        <v>1166</v>
      </c>
      <c r="B303" s="51" t="s">
        <v>1167</v>
      </c>
      <c r="C303" s="51" t="s">
        <v>925</v>
      </c>
      <c r="D303" s="48" t="s">
        <v>21</v>
      </c>
      <c r="E303" s="51" t="s">
        <v>1168</v>
      </c>
      <c r="F303" s="52" t="s">
        <v>1169</v>
      </c>
      <c r="G303" s="51" t="s">
        <v>62</v>
      </c>
      <c r="H303" s="51">
        <v>120000</v>
      </c>
      <c r="I303" s="51">
        <v>40000</v>
      </c>
      <c r="J303" s="51" t="s">
        <v>1170</v>
      </c>
      <c r="K303" s="51"/>
      <c r="L303" s="62" t="s">
        <v>27</v>
      </c>
      <c r="M303" s="86" t="s">
        <v>929</v>
      </c>
      <c r="N303" s="58" t="s">
        <v>930</v>
      </c>
    </row>
    <row r="304" ht="86" customHeight="1" spans="1:14">
      <c r="A304" s="51" t="s">
        <v>1171</v>
      </c>
      <c r="B304" s="51" t="s">
        <v>1172</v>
      </c>
      <c r="C304" s="51" t="s">
        <v>925</v>
      </c>
      <c r="D304" s="48" t="s">
        <v>21</v>
      </c>
      <c r="E304" s="51" t="s">
        <v>1173</v>
      </c>
      <c r="F304" s="52" t="s">
        <v>1174</v>
      </c>
      <c r="G304" s="51" t="s">
        <v>43</v>
      </c>
      <c r="H304" s="51">
        <v>118446</v>
      </c>
      <c r="I304" s="51">
        <v>35533.8</v>
      </c>
      <c r="J304" s="51" t="s">
        <v>246</v>
      </c>
      <c r="K304" s="51"/>
      <c r="L304" s="62" t="s">
        <v>39</v>
      </c>
      <c r="M304" s="86" t="s">
        <v>929</v>
      </c>
      <c r="N304" s="58" t="s">
        <v>930</v>
      </c>
    </row>
    <row r="305" ht="74" customHeight="1" spans="1:14">
      <c r="A305" s="51" t="s">
        <v>1175</v>
      </c>
      <c r="B305" s="51" t="s">
        <v>1176</v>
      </c>
      <c r="C305" s="51" t="s">
        <v>925</v>
      </c>
      <c r="D305" s="48" t="s">
        <v>21</v>
      </c>
      <c r="E305" s="51" t="s">
        <v>694</v>
      </c>
      <c r="F305" s="52" t="s">
        <v>1177</v>
      </c>
      <c r="G305" s="51" t="s">
        <v>143</v>
      </c>
      <c r="H305" s="51">
        <v>112000</v>
      </c>
      <c r="I305" s="51">
        <v>37000</v>
      </c>
      <c r="J305" s="51" t="s">
        <v>164</v>
      </c>
      <c r="K305" s="51"/>
      <c r="L305" s="62" t="s">
        <v>503</v>
      </c>
      <c r="M305" s="86" t="s">
        <v>929</v>
      </c>
      <c r="N305" s="58" t="s">
        <v>930</v>
      </c>
    </row>
    <row r="306" ht="130" customHeight="1" spans="1:14">
      <c r="A306" s="51" t="s">
        <v>1178</v>
      </c>
      <c r="B306" s="51" t="s">
        <v>1179</v>
      </c>
      <c r="C306" s="51" t="s">
        <v>925</v>
      </c>
      <c r="D306" s="48" t="s">
        <v>21</v>
      </c>
      <c r="E306" s="51" t="s">
        <v>385</v>
      </c>
      <c r="F306" s="52" t="s">
        <v>1180</v>
      </c>
      <c r="G306" s="51" t="s">
        <v>43</v>
      </c>
      <c r="H306" s="51">
        <v>110000</v>
      </c>
      <c r="I306" s="51">
        <v>33000</v>
      </c>
      <c r="J306" s="51" t="s">
        <v>1181</v>
      </c>
      <c r="K306" s="51"/>
      <c r="L306" s="62" t="s">
        <v>39</v>
      </c>
      <c r="M306" s="86" t="s">
        <v>929</v>
      </c>
      <c r="N306" s="58" t="s">
        <v>930</v>
      </c>
    </row>
    <row r="307" ht="116" customHeight="1" spans="1:14">
      <c r="A307" s="51" t="s">
        <v>1182</v>
      </c>
      <c r="B307" s="51" t="s">
        <v>1183</v>
      </c>
      <c r="C307" s="51" t="s">
        <v>925</v>
      </c>
      <c r="D307" s="48" t="s">
        <v>21</v>
      </c>
      <c r="E307" s="51" t="s">
        <v>1184</v>
      </c>
      <c r="F307" s="52" t="s">
        <v>1185</v>
      </c>
      <c r="G307" s="51" t="s">
        <v>43</v>
      </c>
      <c r="H307" s="51">
        <v>104500</v>
      </c>
      <c r="I307" s="51">
        <v>40000</v>
      </c>
      <c r="J307" s="51" t="s">
        <v>1186</v>
      </c>
      <c r="K307" s="51"/>
      <c r="L307" s="62" t="s">
        <v>27</v>
      </c>
      <c r="M307" s="86" t="s">
        <v>929</v>
      </c>
      <c r="N307" s="58" t="s">
        <v>930</v>
      </c>
    </row>
    <row r="308" s="26" customFormat="1" ht="93" customHeight="1" spans="1:14">
      <c r="A308" s="51" t="s">
        <v>1187</v>
      </c>
      <c r="B308" s="51" t="s">
        <v>1188</v>
      </c>
      <c r="C308" s="51" t="s">
        <v>925</v>
      </c>
      <c r="D308" s="48" t="s">
        <v>21</v>
      </c>
      <c r="E308" s="51" t="s">
        <v>1189</v>
      </c>
      <c r="F308" s="52" t="s">
        <v>1190</v>
      </c>
      <c r="G308" s="51" t="s">
        <v>62</v>
      </c>
      <c r="H308" s="51">
        <v>100000</v>
      </c>
      <c r="I308" s="51">
        <v>30000</v>
      </c>
      <c r="J308" s="51" t="s">
        <v>400</v>
      </c>
      <c r="K308" s="51"/>
      <c r="L308" s="62" t="s">
        <v>49</v>
      </c>
      <c r="M308" s="86" t="s">
        <v>929</v>
      </c>
      <c r="N308" s="58" t="s">
        <v>930</v>
      </c>
    </row>
    <row r="309" s="26" customFormat="1" ht="171" customHeight="1" spans="1:14">
      <c r="A309" s="51" t="s">
        <v>1191</v>
      </c>
      <c r="B309" s="51" t="s">
        <v>1192</v>
      </c>
      <c r="C309" s="51" t="s">
        <v>925</v>
      </c>
      <c r="D309" s="48" t="s">
        <v>21</v>
      </c>
      <c r="E309" s="51" t="s">
        <v>1193</v>
      </c>
      <c r="F309" s="52" t="s">
        <v>1194</v>
      </c>
      <c r="G309" s="51" t="s">
        <v>62</v>
      </c>
      <c r="H309" s="51">
        <v>100000</v>
      </c>
      <c r="I309" s="51">
        <v>50000</v>
      </c>
      <c r="J309" s="51" t="s">
        <v>1195</v>
      </c>
      <c r="K309" s="51"/>
      <c r="L309" s="62" t="s">
        <v>49</v>
      </c>
      <c r="M309" s="86" t="s">
        <v>929</v>
      </c>
      <c r="N309" s="58" t="s">
        <v>930</v>
      </c>
    </row>
    <row r="310" ht="179" customHeight="1" spans="1:14">
      <c r="A310" s="51" t="s">
        <v>1196</v>
      </c>
      <c r="B310" s="51" t="s">
        <v>1197</v>
      </c>
      <c r="C310" s="51" t="s">
        <v>925</v>
      </c>
      <c r="D310" s="48" t="s">
        <v>21</v>
      </c>
      <c r="E310" s="51" t="s">
        <v>668</v>
      </c>
      <c r="F310" s="52" t="s">
        <v>1198</v>
      </c>
      <c r="G310" s="51" t="s">
        <v>143</v>
      </c>
      <c r="H310" s="51">
        <v>80000</v>
      </c>
      <c r="I310" s="51">
        <v>24000</v>
      </c>
      <c r="J310" s="51" t="s">
        <v>164</v>
      </c>
      <c r="K310" s="51"/>
      <c r="L310" s="62" t="s">
        <v>503</v>
      </c>
      <c r="M310" s="86" t="s">
        <v>929</v>
      </c>
      <c r="N310" s="58" t="s">
        <v>930</v>
      </c>
    </row>
    <row r="311" ht="110" customHeight="1" spans="1:14">
      <c r="A311" s="51" t="s">
        <v>1199</v>
      </c>
      <c r="B311" s="51" t="s">
        <v>1200</v>
      </c>
      <c r="C311" s="51" t="s">
        <v>925</v>
      </c>
      <c r="D311" s="51" t="s">
        <v>67</v>
      </c>
      <c r="E311" s="51" t="s">
        <v>768</v>
      </c>
      <c r="F311" s="52" t="s">
        <v>1201</v>
      </c>
      <c r="G311" s="51" t="s">
        <v>70</v>
      </c>
      <c r="H311" s="51">
        <v>182336</v>
      </c>
      <c r="I311" s="51">
        <v>35000</v>
      </c>
      <c r="J311" s="51" t="s">
        <v>139</v>
      </c>
      <c r="K311" s="51"/>
      <c r="L311" s="62" t="s">
        <v>72</v>
      </c>
      <c r="M311" s="86" t="s">
        <v>929</v>
      </c>
      <c r="N311" s="58" t="s">
        <v>930</v>
      </c>
    </row>
    <row r="312" ht="98" customHeight="1" spans="1:14">
      <c r="A312" s="51" t="s">
        <v>1202</v>
      </c>
      <c r="B312" s="51" t="s">
        <v>1203</v>
      </c>
      <c r="C312" s="51" t="s">
        <v>925</v>
      </c>
      <c r="D312" s="48" t="s">
        <v>21</v>
      </c>
      <c r="E312" s="51" t="s">
        <v>1125</v>
      </c>
      <c r="F312" s="52" t="s">
        <v>1204</v>
      </c>
      <c r="G312" s="51" t="s">
        <v>43</v>
      </c>
      <c r="H312" s="51">
        <v>42000</v>
      </c>
      <c r="I312" s="51">
        <v>19000</v>
      </c>
      <c r="J312" s="51" t="s">
        <v>1205</v>
      </c>
      <c r="K312" s="51"/>
      <c r="L312" s="62" t="s">
        <v>39</v>
      </c>
      <c r="M312" s="86" t="s">
        <v>929</v>
      </c>
      <c r="N312" s="58" t="s">
        <v>930</v>
      </c>
    </row>
    <row r="313" ht="146" customHeight="1" spans="1:14">
      <c r="A313" s="51" t="s">
        <v>1206</v>
      </c>
      <c r="B313" s="51" t="s">
        <v>1207</v>
      </c>
      <c r="C313" s="51" t="s">
        <v>925</v>
      </c>
      <c r="D313" s="48" t="s">
        <v>21</v>
      </c>
      <c r="E313" s="51" t="s">
        <v>1208</v>
      </c>
      <c r="F313" s="52" t="s">
        <v>1209</v>
      </c>
      <c r="G313" s="51" t="s">
        <v>121</v>
      </c>
      <c r="H313" s="51">
        <v>37000</v>
      </c>
      <c r="I313" s="51">
        <v>18000</v>
      </c>
      <c r="J313" s="51" t="s">
        <v>1210</v>
      </c>
      <c r="K313" s="51"/>
      <c r="L313" s="62" t="s">
        <v>39</v>
      </c>
      <c r="M313" s="86" t="s">
        <v>929</v>
      </c>
      <c r="N313" s="58" t="s">
        <v>930</v>
      </c>
    </row>
    <row r="314" s="26" customFormat="1" ht="90" customHeight="1" spans="1:14">
      <c r="A314" s="51" t="s">
        <v>1211</v>
      </c>
      <c r="B314" s="51" t="s">
        <v>1212</v>
      </c>
      <c r="C314" s="51" t="s">
        <v>925</v>
      </c>
      <c r="D314" s="51" t="s">
        <v>67</v>
      </c>
      <c r="E314" s="51" t="s">
        <v>1213</v>
      </c>
      <c r="F314" s="52" t="s">
        <v>1214</v>
      </c>
      <c r="G314" s="51" t="s">
        <v>70</v>
      </c>
      <c r="H314" s="51">
        <v>318800</v>
      </c>
      <c r="I314" s="51">
        <v>160000</v>
      </c>
      <c r="J314" s="51" t="s">
        <v>790</v>
      </c>
      <c r="K314" s="51"/>
      <c r="L314" s="62" t="s">
        <v>49</v>
      </c>
      <c r="M314" s="86" t="s">
        <v>929</v>
      </c>
      <c r="N314" s="58" t="s">
        <v>930</v>
      </c>
    </row>
    <row r="315" ht="114" customHeight="1" spans="1:14">
      <c r="A315" s="51" t="s">
        <v>1215</v>
      </c>
      <c r="B315" s="51" t="s">
        <v>1216</v>
      </c>
      <c r="C315" s="51" t="s">
        <v>925</v>
      </c>
      <c r="D315" s="51" t="s">
        <v>67</v>
      </c>
      <c r="E315" s="51" t="s">
        <v>1217</v>
      </c>
      <c r="F315" s="52" t="s">
        <v>1218</v>
      </c>
      <c r="G315" s="51" t="s">
        <v>70</v>
      </c>
      <c r="H315" s="51">
        <v>400000</v>
      </c>
      <c r="I315" s="51">
        <v>60000</v>
      </c>
      <c r="J315" s="51" t="s">
        <v>975</v>
      </c>
      <c r="K315" s="51"/>
      <c r="L315" s="62" t="s">
        <v>39</v>
      </c>
      <c r="M315" s="86" t="s">
        <v>929</v>
      </c>
      <c r="N315" s="58" t="s">
        <v>930</v>
      </c>
    </row>
    <row r="316" ht="100" customHeight="1" spans="1:14">
      <c r="A316" s="51" t="s">
        <v>1219</v>
      </c>
      <c r="B316" s="51" t="s">
        <v>1220</v>
      </c>
      <c r="C316" s="51" t="s">
        <v>925</v>
      </c>
      <c r="D316" s="51" t="s">
        <v>67</v>
      </c>
      <c r="E316" s="51" t="s">
        <v>1221</v>
      </c>
      <c r="F316" s="52" t="s">
        <v>1222</v>
      </c>
      <c r="G316" s="51" t="s">
        <v>480</v>
      </c>
      <c r="H316" s="51">
        <v>238800</v>
      </c>
      <c r="I316" s="51">
        <v>59700</v>
      </c>
      <c r="J316" s="51" t="s">
        <v>1223</v>
      </c>
      <c r="K316" s="51"/>
      <c r="L316" s="62" t="s">
        <v>64</v>
      </c>
      <c r="M316" s="86" t="s">
        <v>929</v>
      </c>
      <c r="N316" s="58" t="s">
        <v>930</v>
      </c>
    </row>
    <row r="317" s="26" customFormat="1" ht="95" customHeight="1" spans="1:14">
      <c r="A317" s="51" t="s">
        <v>1224</v>
      </c>
      <c r="B317" s="51" t="s">
        <v>1225</v>
      </c>
      <c r="C317" s="51" t="s">
        <v>925</v>
      </c>
      <c r="D317" s="51" t="s">
        <v>67</v>
      </c>
      <c r="E317" s="51" t="s">
        <v>1226</v>
      </c>
      <c r="F317" s="52" t="s">
        <v>1227</v>
      </c>
      <c r="G317" s="51" t="s">
        <v>33</v>
      </c>
      <c r="H317" s="51">
        <v>180000</v>
      </c>
      <c r="I317" s="51">
        <v>70000</v>
      </c>
      <c r="J317" s="51" t="s">
        <v>48</v>
      </c>
      <c r="K317" s="51"/>
      <c r="L317" s="62" t="s">
        <v>49</v>
      </c>
      <c r="M317" s="86" t="s">
        <v>929</v>
      </c>
      <c r="N317" s="58" t="s">
        <v>930</v>
      </c>
    </row>
    <row r="318" ht="158" customHeight="1" spans="1:14">
      <c r="A318" s="51" t="s">
        <v>1228</v>
      </c>
      <c r="B318" s="51" t="s">
        <v>1229</v>
      </c>
      <c r="C318" s="51" t="s">
        <v>925</v>
      </c>
      <c r="D318" s="51" t="s">
        <v>67</v>
      </c>
      <c r="E318" s="51" t="s">
        <v>773</v>
      </c>
      <c r="F318" s="52" t="s">
        <v>1230</v>
      </c>
      <c r="G318" s="51" t="s">
        <v>480</v>
      </c>
      <c r="H318" s="51">
        <v>169000</v>
      </c>
      <c r="I318" s="51">
        <v>35000</v>
      </c>
      <c r="J318" s="51" t="s">
        <v>1231</v>
      </c>
      <c r="K318" s="51"/>
      <c r="L318" s="62" t="s">
        <v>27</v>
      </c>
      <c r="M318" s="86" t="s">
        <v>929</v>
      </c>
      <c r="N318" s="58" t="s">
        <v>930</v>
      </c>
    </row>
    <row r="319" ht="119" customHeight="1" spans="1:14">
      <c r="A319" s="51" t="s">
        <v>1232</v>
      </c>
      <c r="B319" s="51" t="s">
        <v>1233</v>
      </c>
      <c r="C319" s="51" t="s">
        <v>925</v>
      </c>
      <c r="D319" s="51" t="s">
        <v>67</v>
      </c>
      <c r="E319" s="51" t="s">
        <v>1125</v>
      </c>
      <c r="F319" s="52" t="s">
        <v>1234</v>
      </c>
      <c r="G319" s="51" t="s">
        <v>70</v>
      </c>
      <c r="H319" s="51">
        <v>165000</v>
      </c>
      <c r="I319" s="51">
        <v>60000</v>
      </c>
      <c r="J319" s="51" t="s">
        <v>1235</v>
      </c>
      <c r="K319" s="51"/>
      <c r="L319" s="62" t="s">
        <v>39</v>
      </c>
      <c r="M319" s="86" t="s">
        <v>929</v>
      </c>
      <c r="N319" s="58" t="s">
        <v>930</v>
      </c>
    </row>
    <row r="320" ht="160" customHeight="1" spans="1:14">
      <c r="A320" s="51" t="s">
        <v>1236</v>
      </c>
      <c r="B320" s="51" t="s">
        <v>1237</v>
      </c>
      <c r="C320" s="51" t="s">
        <v>925</v>
      </c>
      <c r="D320" s="51" t="s">
        <v>67</v>
      </c>
      <c r="E320" s="51" t="s">
        <v>762</v>
      </c>
      <c r="F320" s="52" t="s">
        <v>1238</v>
      </c>
      <c r="G320" s="51" t="s">
        <v>33</v>
      </c>
      <c r="H320" s="51">
        <v>147000</v>
      </c>
      <c r="I320" s="51">
        <v>30000</v>
      </c>
      <c r="J320" s="51" t="s">
        <v>71</v>
      </c>
      <c r="K320" s="51"/>
      <c r="L320" s="62" t="s">
        <v>72</v>
      </c>
      <c r="M320" s="86" t="s">
        <v>929</v>
      </c>
      <c r="N320" s="58" t="s">
        <v>930</v>
      </c>
    </row>
    <row r="321" ht="93" customHeight="1" spans="1:14">
      <c r="A321" s="51" t="s">
        <v>1239</v>
      </c>
      <c r="B321" s="51" t="s">
        <v>1240</v>
      </c>
      <c r="C321" s="51" t="s">
        <v>925</v>
      </c>
      <c r="D321" s="51" t="s">
        <v>67</v>
      </c>
      <c r="E321" s="51" t="s">
        <v>1241</v>
      </c>
      <c r="F321" s="52" t="s">
        <v>1242</v>
      </c>
      <c r="G321" s="51" t="s">
        <v>480</v>
      </c>
      <c r="H321" s="51">
        <v>100000</v>
      </c>
      <c r="I321" s="51">
        <v>20000</v>
      </c>
      <c r="J321" s="51" t="s">
        <v>246</v>
      </c>
      <c r="K321" s="51"/>
      <c r="L321" s="62" t="s">
        <v>64</v>
      </c>
      <c r="M321" s="86" t="s">
        <v>929</v>
      </c>
      <c r="N321" s="58" t="s">
        <v>930</v>
      </c>
    </row>
    <row r="322" ht="160" customHeight="1" spans="1:14">
      <c r="A322" s="51" t="s">
        <v>1243</v>
      </c>
      <c r="B322" s="51" t="s">
        <v>1244</v>
      </c>
      <c r="C322" s="51" t="s">
        <v>925</v>
      </c>
      <c r="D322" s="51" t="s">
        <v>67</v>
      </c>
      <c r="E322" s="51" t="s">
        <v>773</v>
      </c>
      <c r="F322" s="52" t="s">
        <v>1245</v>
      </c>
      <c r="G322" s="51" t="s">
        <v>480</v>
      </c>
      <c r="H322" s="51">
        <v>90000</v>
      </c>
      <c r="I322" s="51">
        <v>25000</v>
      </c>
      <c r="J322" s="51" t="s">
        <v>1231</v>
      </c>
      <c r="K322" s="51"/>
      <c r="L322" s="62" t="s">
        <v>27</v>
      </c>
      <c r="M322" s="86" t="s">
        <v>929</v>
      </c>
      <c r="N322" s="58" t="s">
        <v>930</v>
      </c>
    </row>
    <row r="323" ht="92" customHeight="1" spans="1:14">
      <c r="A323" s="51" t="s">
        <v>1246</v>
      </c>
      <c r="B323" s="51" t="s">
        <v>1247</v>
      </c>
      <c r="C323" s="51" t="s">
        <v>925</v>
      </c>
      <c r="D323" s="51" t="s">
        <v>67</v>
      </c>
      <c r="E323" s="51" t="s">
        <v>916</v>
      </c>
      <c r="F323" s="52" t="s">
        <v>1248</v>
      </c>
      <c r="G323" s="51" t="s">
        <v>70</v>
      </c>
      <c r="H323" s="51">
        <v>83784</v>
      </c>
      <c r="I323" s="51">
        <v>15000</v>
      </c>
      <c r="J323" s="51" t="s">
        <v>634</v>
      </c>
      <c r="K323" s="51"/>
      <c r="L323" s="62" t="s">
        <v>503</v>
      </c>
      <c r="M323" s="86" t="s">
        <v>929</v>
      </c>
      <c r="N323" s="58" t="s">
        <v>930</v>
      </c>
    </row>
    <row r="324" s="26" customFormat="1" ht="90" customHeight="1" spans="1:14">
      <c r="A324" s="51" t="s">
        <v>1249</v>
      </c>
      <c r="B324" s="51" t="s">
        <v>1250</v>
      </c>
      <c r="C324" s="51" t="s">
        <v>925</v>
      </c>
      <c r="D324" s="51" t="s">
        <v>67</v>
      </c>
      <c r="E324" s="51" t="s">
        <v>1251</v>
      </c>
      <c r="F324" s="52" t="s">
        <v>1252</v>
      </c>
      <c r="G324" s="51" t="s">
        <v>480</v>
      </c>
      <c r="H324" s="51">
        <v>70000</v>
      </c>
      <c r="I324" s="51">
        <v>21000</v>
      </c>
      <c r="J324" s="51" t="s">
        <v>428</v>
      </c>
      <c r="K324" s="51"/>
      <c r="L324" s="62" t="s">
        <v>49</v>
      </c>
      <c r="M324" s="86" t="s">
        <v>929</v>
      </c>
      <c r="N324" s="58" t="s">
        <v>930</v>
      </c>
    </row>
    <row r="325" s="27" customFormat="1" ht="84" customHeight="1" spans="1:14">
      <c r="A325" s="65">
        <v>1</v>
      </c>
      <c r="B325" s="65" t="s">
        <v>1253</v>
      </c>
      <c r="C325" s="65" t="s">
        <v>1254</v>
      </c>
      <c r="D325" s="65" t="s">
        <v>293</v>
      </c>
      <c r="E325" s="65"/>
      <c r="F325" s="53" t="s">
        <v>1255</v>
      </c>
      <c r="G325" s="53"/>
      <c r="H325" s="68">
        <v>395000</v>
      </c>
      <c r="I325" s="65" t="s">
        <v>295</v>
      </c>
      <c r="J325" s="65" t="s">
        <v>1256</v>
      </c>
      <c r="K325" s="65"/>
      <c r="L325" s="65" t="s">
        <v>326</v>
      </c>
      <c r="M325" s="91" t="s">
        <v>1257</v>
      </c>
      <c r="N325" s="61" t="s">
        <v>1258</v>
      </c>
    </row>
    <row r="326" s="27" customFormat="1" ht="59" customHeight="1" spans="1:14">
      <c r="A326" s="65">
        <v>2</v>
      </c>
      <c r="B326" s="65" t="s">
        <v>1259</v>
      </c>
      <c r="C326" s="65" t="s">
        <v>1254</v>
      </c>
      <c r="D326" s="65" t="s">
        <v>293</v>
      </c>
      <c r="E326" s="65"/>
      <c r="F326" s="53" t="s">
        <v>1260</v>
      </c>
      <c r="G326" s="53"/>
      <c r="H326" s="68">
        <v>350000</v>
      </c>
      <c r="I326" s="65" t="s">
        <v>295</v>
      </c>
      <c r="J326" s="65" t="s">
        <v>1261</v>
      </c>
      <c r="K326" s="65"/>
      <c r="L326" s="65" t="s">
        <v>316</v>
      </c>
      <c r="M326" s="91" t="s">
        <v>1257</v>
      </c>
      <c r="N326" s="61" t="s">
        <v>1258</v>
      </c>
    </row>
    <row r="327" s="27" customFormat="1" ht="132" customHeight="1" spans="1:14">
      <c r="A327" s="65">
        <v>3</v>
      </c>
      <c r="B327" s="65" t="s">
        <v>1262</v>
      </c>
      <c r="C327" s="65" t="s">
        <v>1254</v>
      </c>
      <c r="D327" s="65" t="s">
        <v>293</v>
      </c>
      <c r="E327" s="65"/>
      <c r="F327" s="53" t="s">
        <v>1263</v>
      </c>
      <c r="G327" s="53"/>
      <c r="H327" s="68">
        <v>340000</v>
      </c>
      <c r="I327" s="65" t="s">
        <v>548</v>
      </c>
      <c r="J327" s="65" t="s">
        <v>553</v>
      </c>
      <c r="K327" s="65"/>
      <c r="L327" s="65" t="s">
        <v>550</v>
      </c>
      <c r="M327" s="91" t="s">
        <v>1257</v>
      </c>
      <c r="N327" s="61" t="s">
        <v>1258</v>
      </c>
    </row>
    <row r="328" s="27" customFormat="1" ht="96" customHeight="1" spans="1:14">
      <c r="A328" s="65">
        <v>4</v>
      </c>
      <c r="B328" s="65" t="s">
        <v>1264</v>
      </c>
      <c r="C328" s="65" t="s">
        <v>1254</v>
      </c>
      <c r="D328" s="65" t="s">
        <v>293</v>
      </c>
      <c r="E328" s="65"/>
      <c r="F328" s="53" t="s">
        <v>1265</v>
      </c>
      <c r="G328" s="53"/>
      <c r="H328" s="68">
        <v>130000</v>
      </c>
      <c r="I328" s="65" t="s">
        <v>880</v>
      </c>
      <c r="J328" s="65" t="s">
        <v>860</v>
      </c>
      <c r="K328" s="65"/>
      <c r="L328" s="65" t="s">
        <v>860</v>
      </c>
      <c r="M328" s="91" t="s">
        <v>1257</v>
      </c>
      <c r="N328" s="61" t="s">
        <v>1258</v>
      </c>
    </row>
    <row r="329" s="27" customFormat="1" ht="96" customHeight="1" spans="1:14">
      <c r="A329" s="65">
        <v>5</v>
      </c>
      <c r="B329" s="65" t="s">
        <v>1266</v>
      </c>
      <c r="C329" s="65" t="s">
        <v>1254</v>
      </c>
      <c r="D329" s="65" t="s">
        <v>293</v>
      </c>
      <c r="E329" s="65"/>
      <c r="F329" s="53" t="s">
        <v>1267</v>
      </c>
      <c r="G329" s="53"/>
      <c r="H329" s="68">
        <v>120000</v>
      </c>
      <c r="I329" s="65" t="s">
        <v>295</v>
      </c>
      <c r="J329" s="65" t="s">
        <v>860</v>
      </c>
      <c r="K329" s="65"/>
      <c r="L329" s="65" t="s">
        <v>860</v>
      </c>
      <c r="M329" s="91" t="s">
        <v>1257</v>
      </c>
      <c r="N329" s="61" t="s">
        <v>1258</v>
      </c>
    </row>
    <row r="330" s="27" customFormat="1" ht="86" customHeight="1" spans="1:14">
      <c r="A330" s="65">
        <v>6</v>
      </c>
      <c r="B330" s="65" t="s">
        <v>1268</v>
      </c>
      <c r="C330" s="65" t="s">
        <v>1254</v>
      </c>
      <c r="D330" s="65" t="s">
        <v>293</v>
      </c>
      <c r="E330" s="65"/>
      <c r="F330" s="53" t="s">
        <v>1269</v>
      </c>
      <c r="G330" s="53"/>
      <c r="H330" s="68">
        <v>120000</v>
      </c>
      <c r="I330" s="65" t="s">
        <v>295</v>
      </c>
      <c r="J330" s="65" t="s">
        <v>860</v>
      </c>
      <c r="K330" s="65"/>
      <c r="L330" s="65" t="s">
        <v>860</v>
      </c>
      <c r="M330" s="91" t="s">
        <v>1257</v>
      </c>
      <c r="N330" s="61" t="s">
        <v>1258</v>
      </c>
    </row>
    <row r="331" s="27" customFormat="1" ht="88" customHeight="1" spans="1:14">
      <c r="A331" s="65">
        <v>7</v>
      </c>
      <c r="B331" s="65" t="s">
        <v>1270</v>
      </c>
      <c r="C331" s="65" t="s">
        <v>1254</v>
      </c>
      <c r="D331" s="65" t="s">
        <v>293</v>
      </c>
      <c r="E331" s="65"/>
      <c r="F331" s="53" t="s">
        <v>1271</v>
      </c>
      <c r="G331" s="53"/>
      <c r="H331" s="68">
        <v>100000</v>
      </c>
      <c r="I331" s="65" t="s">
        <v>880</v>
      </c>
      <c r="J331" s="65" t="s">
        <v>860</v>
      </c>
      <c r="K331" s="65"/>
      <c r="L331" s="65" t="s">
        <v>860</v>
      </c>
      <c r="M331" s="91" t="s">
        <v>1257</v>
      </c>
      <c r="N331" s="61" t="s">
        <v>1258</v>
      </c>
    </row>
    <row r="332" s="27" customFormat="1" ht="101" customHeight="1" spans="1:14">
      <c r="A332" s="65">
        <v>8</v>
      </c>
      <c r="B332" s="65" t="s">
        <v>1272</v>
      </c>
      <c r="C332" s="65" t="s">
        <v>1254</v>
      </c>
      <c r="D332" s="65" t="s">
        <v>293</v>
      </c>
      <c r="E332" s="65"/>
      <c r="F332" s="53" t="s">
        <v>1273</v>
      </c>
      <c r="G332" s="53"/>
      <c r="H332" s="68">
        <v>80000</v>
      </c>
      <c r="I332" s="65" t="s">
        <v>295</v>
      </c>
      <c r="J332" s="65" t="s">
        <v>374</v>
      </c>
      <c r="K332" s="65"/>
      <c r="L332" s="65" t="s">
        <v>297</v>
      </c>
      <c r="M332" s="91" t="s">
        <v>1257</v>
      </c>
      <c r="N332" s="61" t="s">
        <v>1258</v>
      </c>
    </row>
    <row r="333" s="27" customFormat="1" ht="61.2" spans="1:14">
      <c r="A333" s="65">
        <v>9</v>
      </c>
      <c r="B333" s="65" t="s">
        <v>1274</v>
      </c>
      <c r="C333" s="65" t="s">
        <v>1254</v>
      </c>
      <c r="D333" s="65" t="s">
        <v>293</v>
      </c>
      <c r="E333" s="65"/>
      <c r="F333" s="53" t="s">
        <v>1275</v>
      </c>
      <c r="G333" s="53"/>
      <c r="H333" s="68">
        <v>39120</v>
      </c>
      <c r="I333" s="65" t="s">
        <v>295</v>
      </c>
      <c r="J333" s="65" t="s">
        <v>1276</v>
      </c>
      <c r="K333" s="65"/>
      <c r="L333" s="65" t="s">
        <v>316</v>
      </c>
      <c r="M333" s="91" t="s">
        <v>1257</v>
      </c>
      <c r="N333" s="61" t="s">
        <v>1258</v>
      </c>
    </row>
    <row r="334" ht="38" customHeight="1" spans="1:14">
      <c r="A334" s="71" t="s">
        <v>1277</v>
      </c>
      <c r="B334" s="72"/>
      <c r="C334" s="72"/>
      <c r="D334" s="72"/>
      <c r="E334" s="72"/>
      <c r="F334" s="73"/>
      <c r="G334" s="74"/>
      <c r="H334" s="75">
        <v>97000</v>
      </c>
      <c r="I334" s="75">
        <v>25000</v>
      </c>
      <c r="J334" s="74"/>
      <c r="K334" s="74"/>
      <c r="L334" s="76"/>
      <c r="M334" s="57"/>
      <c r="N334" s="58"/>
    </row>
    <row r="335" ht="166" customHeight="1" spans="1:14">
      <c r="A335" s="51">
        <v>2</v>
      </c>
      <c r="B335" s="51" t="s">
        <v>1278</v>
      </c>
      <c r="C335" s="51" t="s">
        <v>1279</v>
      </c>
      <c r="D335" s="48" t="s">
        <v>21</v>
      </c>
      <c r="E335" s="51" t="s">
        <v>1280</v>
      </c>
      <c r="F335" s="52" t="s">
        <v>1281</v>
      </c>
      <c r="G335" s="51" t="s">
        <v>33</v>
      </c>
      <c r="H335" s="51">
        <v>46000</v>
      </c>
      <c r="I335" s="51">
        <v>15000</v>
      </c>
      <c r="J335" s="51" t="s">
        <v>1282</v>
      </c>
      <c r="K335" s="51" t="s">
        <v>104</v>
      </c>
      <c r="L335" s="62" t="s">
        <v>39</v>
      </c>
      <c r="M335" s="57" t="s">
        <v>388</v>
      </c>
      <c r="N335" s="58" t="s">
        <v>389</v>
      </c>
    </row>
    <row r="336" ht="97" customHeight="1" spans="1:14">
      <c r="A336" s="51">
        <v>1</v>
      </c>
      <c r="B336" s="51" t="s">
        <v>1283</v>
      </c>
      <c r="C336" s="51" t="s">
        <v>1279</v>
      </c>
      <c r="D336" s="51" t="s">
        <v>67</v>
      </c>
      <c r="E336" s="51" t="s">
        <v>1284</v>
      </c>
      <c r="F336" s="52" t="s">
        <v>1285</v>
      </c>
      <c r="G336" s="51" t="s">
        <v>70</v>
      </c>
      <c r="H336" s="51">
        <v>51000</v>
      </c>
      <c r="I336" s="51">
        <v>10000</v>
      </c>
      <c r="J336" s="51" t="s">
        <v>1286</v>
      </c>
      <c r="K336" s="51"/>
      <c r="L336" s="62" t="s">
        <v>72</v>
      </c>
      <c r="M336" s="57" t="s">
        <v>388</v>
      </c>
      <c r="N336" s="58" t="s">
        <v>389</v>
      </c>
    </row>
    <row r="337" s="27" customFormat="1" ht="78" customHeight="1" spans="1:14">
      <c r="A337" s="65">
        <v>1</v>
      </c>
      <c r="B337" s="65" t="s">
        <v>1287</v>
      </c>
      <c r="C337" s="65" t="s">
        <v>1288</v>
      </c>
      <c r="D337" s="65" t="s">
        <v>293</v>
      </c>
      <c r="E337" s="65"/>
      <c r="F337" s="88" t="s">
        <v>1289</v>
      </c>
      <c r="G337" s="88"/>
      <c r="H337" s="68">
        <v>1000000</v>
      </c>
      <c r="I337" s="65" t="s">
        <v>1290</v>
      </c>
      <c r="J337" s="65" t="s">
        <v>1291</v>
      </c>
      <c r="K337" s="65"/>
      <c r="L337" s="65" t="s">
        <v>326</v>
      </c>
      <c r="M337" s="87" t="s">
        <v>713</v>
      </c>
      <c r="N337" s="61" t="s">
        <v>618</v>
      </c>
    </row>
    <row r="338" s="27" customFormat="1" ht="78" customHeight="1" spans="1:14">
      <c r="A338" s="65">
        <v>2</v>
      </c>
      <c r="B338" s="65" t="s">
        <v>1292</v>
      </c>
      <c r="C338" s="65" t="s">
        <v>1288</v>
      </c>
      <c r="D338" s="65" t="s">
        <v>293</v>
      </c>
      <c r="E338" s="65"/>
      <c r="F338" s="88" t="s">
        <v>1293</v>
      </c>
      <c r="G338" s="88"/>
      <c r="H338" s="68">
        <v>140000</v>
      </c>
      <c r="I338" s="65" t="s">
        <v>1294</v>
      </c>
      <c r="J338" s="65" t="s">
        <v>808</v>
      </c>
      <c r="K338" s="65"/>
      <c r="L338" s="65" t="s">
        <v>326</v>
      </c>
      <c r="M338" s="64" t="s">
        <v>537</v>
      </c>
      <c r="N338" s="61" t="s">
        <v>410</v>
      </c>
    </row>
    <row r="339" ht="38" customHeight="1" spans="1:14">
      <c r="A339" s="71" t="s">
        <v>1295</v>
      </c>
      <c r="B339" s="72"/>
      <c r="C339" s="72"/>
      <c r="D339" s="72"/>
      <c r="E339" s="72"/>
      <c r="F339" s="73"/>
      <c r="G339" s="74"/>
      <c r="H339" s="75">
        <v>1459990</v>
      </c>
      <c r="I339" s="75">
        <v>319738</v>
      </c>
      <c r="J339" s="74"/>
      <c r="K339" s="74"/>
      <c r="L339" s="76"/>
      <c r="M339" s="57"/>
      <c r="N339" s="58"/>
    </row>
    <row r="340" ht="38" customHeight="1" spans="1:14">
      <c r="A340" s="71" t="s">
        <v>1296</v>
      </c>
      <c r="B340" s="72"/>
      <c r="C340" s="72"/>
      <c r="D340" s="72"/>
      <c r="E340" s="72"/>
      <c r="F340" s="73"/>
      <c r="G340" s="74"/>
      <c r="H340" s="75">
        <v>569990</v>
      </c>
      <c r="I340" s="75">
        <v>179000</v>
      </c>
      <c r="J340" s="74"/>
      <c r="K340" s="74"/>
      <c r="L340" s="76"/>
      <c r="M340" s="57"/>
      <c r="N340" s="58"/>
    </row>
    <row r="341" ht="120" customHeight="1" spans="1:14">
      <c r="A341" s="51">
        <v>1</v>
      </c>
      <c r="B341" s="50" t="s">
        <v>1297</v>
      </c>
      <c r="C341" s="51" t="s">
        <v>1298</v>
      </c>
      <c r="D341" s="48" t="s">
        <v>21</v>
      </c>
      <c r="E341" s="51" t="s">
        <v>1299</v>
      </c>
      <c r="F341" s="52" t="s">
        <v>1300</v>
      </c>
      <c r="G341" s="51" t="s">
        <v>407</v>
      </c>
      <c r="H341" s="51">
        <v>180000</v>
      </c>
      <c r="I341" s="51">
        <v>54000</v>
      </c>
      <c r="J341" s="51" t="s">
        <v>1301</v>
      </c>
      <c r="K341" s="51" t="s">
        <v>26</v>
      </c>
      <c r="L341" s="62" t="s">
        <v>64</v>
      </c>
      <c r="M341" s="57" t="s">
        <v>1302</v>
      </c>
      <c r="N341" s="58" t="s">
        <v>1303</v>
      </c>
    </row>
    <row r="342" ht="162" customHeight="1" spans="1:14">
      <c r="A342" s="51">
        <v>2</v>
      </c>
      <c r="B342" s="51" t="s">
        <v>1304</v>
      </c>
      <c r="C342" s="51" t="s">
        <v>1298</v>
      </c>
      <c r="D342" s="48" t="s">
        <v>21</v>
      </c>
      <c r="E342" s="51" t="s">
        <v>1305</v>
      </c>
      <c r="F342" s="52" t="s">
        <v>1306</v>
      </c>
      <c r="G342" s="51" t="s">
        <v>684</v>
      </c>
      <c r="H342" s="51">
        <v>150000</v>
      </c>
      <c r="I342" s="51">
        <v>45000</v>
      </c>
      <c r="J342" s="51" t="s">
        <v>1307</v>
      </c>
      <c r="K342" s="51"/>
      <c r="L342" s="62" t="s">
        <v>39</v>
      </c>
      <c r="M342" s="57" t="s">
        <v>1302</v>
      </c>
      <c r="N342" s="58" t="s">
        <v>1303</v>
      </c>
    </row>
    <row r="343" ht="181" customHeight="1" spans="1:14">
      <c r="A343" s="51">
        <v>3</v>
      </c>
      <c r="B343" s="50" t="s">
        <v>1308</v>
      </c>
      <c r="C343" s="51" t="s">
        <v>1298</v>
      </c>
      <c r="D343" s="48" t="s">
        <v>21</v>
      </c>
      <c r="E343" s="51" t="s">
        <v>1309</v>
      </c>
      <c r="F343" s="52" t="s">
        <v>1310</v>
      </c>
      <c r="G343" s="51" t="s">
        <v>143</v>
      </c>
      <c r="H343" s="51">
        <v>78000</v>
      </c>
      <c r="I343" s="51">
        <v>11000</v>
      </c>
      <c r="J343" s="51" t="s">
        <v>1311</v>
      </c>
      <c r="K343" s="51" t="s">
        <v>104</v>
      </c>
      <c r="L343" s="62" t="s">
        <v>39</v>
      </c>
      <c r="M343" s="57" t="s">
        <v>1302</v>
      </c>
      <c r="N343" s="58" t="s">
        <v>1303</v>
      </c>
    </row>
    <row r="344" s="26" customFormat="1" ht="108" customHeight="1" spans="1:14">
      <c r="A344" s="51">
        <v>4</v>
      </c>
      <c r="B344" s="50" t="s">
        <v>1312</v>
      </c>
      <c r="C344" s="51" t="s">
        <v>1313</v>
      </c>
      <c r="D344" s="51" t="s">
        <v>67</v>
      </c>
      <c r="E344" s="50" t="s">
        <v>792</v>
      </c>
      <c r="F344" s="52" t="s">
        <v>1314</v>
      </c>
      <c r="G344" s="51" t="s">
        <v>102</v>
      </c>
      <c r="H344" s="51">
        <v>133990</v>
      </c>
      <c r="I344" s="51">
        <v>61000</v>
      </c>
      <c r="J344" s="51" t="s">
        <v>1315</v>
      </c>
      <c r="K344" s="51" t="s">
        <v>26</v>
      </c>
      <c r="L344" s="62" t="s">
        <v>27</v>
      </c>
      <c r="M344" s="57" t="s">
        <v>1302</v>
      </c>
      <c r="N344" s="61" t="s">
        <v>1316</v>
      </c>
    </row>
    <row r="345" ht="160" customHeight="1" spans="1:14">
      <c r="A345" s="51">
        <v>5</v>
      </c>
      <c r="B345" s="51" t="s">
        <v>1317</v>
      </c>
      <c r="C345" s="51" t="s">
        <v>1298</v>
      </c>
      <c r="D345" s="51" t="s">
        <v>67</v>
      </c>
      <c r="E345" s="50" t="s">
        <v>1318</v>
      </c>
      <c r="F345" s="52" t="s">
        <v>1319</v>
      </c>
      <c r="G345" s="51" t="s">
        <v>480</v>
      </c>
      <c r="H345" s="51">
        <v>28000</v>
      </c>
      <c r="I345" s="51">
        <v>8000</v>
      </c>
      <c r="J345" s="51" t="s">
        <v>1320</v>
      </c>
      <c r="K345" s="51"/>
      <c r="L345" s="62" t="s">
        <v>64</v>
      </c>
      <c r="M345" s="57" t="s">
        <v>1302</v>
      </c>
      <c r="N345" s="61" t="s">
        <v>1316</v>
      </c>
    </row>
    <row r="346" s="2" customFormat="1" ht="247" customHeight="1" spans="1:14">
      <c r="A346" s="21">
        <v>1</v>
      </c>
      <c r="B346" s="21" t="s">
        <v>1321</v>
      </c>
      <c r="C346" s="21" t="s">
        <v>1322</v>
      </c>
      <c r="D346" s="21" t="s">
        <v>293</v>
      </c>
      <c r="E346" s="21"/>
      <c r="F346" s="77" t="s">
        <v>1323</v>
      </c>
      <c r="G346" s="77"/>
      <c r="H346" s="78">
        <v>9347</v>
      </c>
      <c r="I346" s="21" t="s">
        <v>1324</v>
      </c>
      <c r="J346" s="21" t="s">
        <v>1325</v>
      </c>
      <c r="K346" s="21"/>
      <c r="L346" s="21" t="s">
        <v>57</v>
      </c>
      <c r="M346" s="92" t="s">
        <v>1326</v>
      </c>
      <c r="N346" s="85" t="s">
        <v>1316</v>
      </c>
    </row>
    <row r="347" s="2" customFormat="1" ht="172" customHeight="1" spans="1:14">
      <c r="A347" s="21">
        <v>2</v>
      </c>
      <c r="B347" s="21" t="s">
        <v>1327</v>
      </c>
      <c r="C347" s="21" t="s">
        <v>1322</v>
      </c>
      <c r="D347" s="21" t="s">
        <v>293</v>
      </c>
      <c r="E347" s="21"/>
      <c r="F347" s="77" t="s">
        <v>1328</v>
      </c>
      <c r="G347" s="77"/>
      <c r="H347" s="78">
        <v>5000</v>
      </c>
      <c r="I347" s="21" t="s">
        <v>295</v>
      </c>
      <c r="J347" s="21" t="s">
        <v>1329</v>
      </c>
      <c r="K347" s="21"/>
      <c r="L347" s="21" t="s">
        <v>297</v>
      </c>
      <c r="M347" s="92" t="s">
        <v>1326</v>
      </c>
      <c r="N347" s="85" t="s">
        <v>1316</v>
      </c>
    </row>
    <row r="348" ht="38" customHeight="1" spans="1:14">
      <c r="A348" s="71" t="s">
        <v>1330</v>
      </c>
      <c r="B348" s="72"/>
      <c r="C348" s="72"/>
      <c r="D348" s="72"/>
      <c r="E348" s="72"/>
      <c r="F348" s="73"/>
      <c r="G348" s="74"/>
      <c r="H348" s="75">
        <v>890000</v>
      </c>
      <c r="I348" s="75">
        <v>140738</v>
      </c>
      <c r="J348" s="74"/>
      <c r="K348" s="74"/>
      <c r="L348" s="76"/>
      <c r="M348" s="57"/>
      <c r="N348" s="58"/>
    </row>
    <row r="349" ht="91" customHeight="1" spans="1:14">
      <c r="A349" s="51" t="s">
        <v>923</v>
      </c>
      <c r="B349" s="50" t="s">
        <v>1331</v>
      </c>
      <c r="C349" s="51" t="s">
        <v>1332</v>
      </c>
      <c r="D349" s="48" t="s">
        <v>21</v>
      </c>
      <c r="E349" s="51" t="s">
        <v>1333</v>
      </c>
      <c r="F349" s="52" t="s">
        <v>1334</v>
      </c>
      <c r="G349" s="51" t="s">
        <v>1019</v>
      </c>
      <c r="H349" s="51">
        <v>300000</v>
      </c>
      <c r="I349" s="51">
        <v>90000</v>
      </c>
      <c r="J349" s="51" t="s">
        <v>1335</v>
      </c>
      <c r="K349" s="51" t="s">
        <v>104</v>
      </c>
      <c r="L349" s="62" t="s">
        <v>64</v>
      </c>
      <c r="M349" s="57" t="s">
        <v>1302</v>
      </c>
      <c r="N349" s="58" t="s">
        <v>1303</v>
      </c>
    </row>
    <row r="350" ht="100" customHeight="1" spans="1:14">
      <c r="A350" s="51" t="s">
        <v>931</v>
      </c>
      <c r="B350" s="50" t="s">
        <v>1336</v>
      </c>
      <c r="C350" s="51" t="s">
        <v>1332</v>
      </c>
      <c r="D350" s="48" t="s">
        <v>21</v>
      </c>
      <c r="E350" s="51" t="s">
        <v>1337</v>
      </c>
      <c r="F350" s="52" t="s">
        <v>1338</v>
      </c>
      <c r="G350" s="51" t="s">
        <v>54</v>
      </c>
      <c r="H350" s="51">
        <v>300000</v>
      </c>
      <c r="I350" s="51">
        <v>26438</v>
      </c>
      <c r="J350" s="51" t="s">
        <v>1339</v>
      </c>
      <c r="K350" s="51" t="s">
        <v>104</v>
      </c>
      <c r="L350" s="62" t="s">
        <v>49</v>
      </c>
      <c r="M350" s="57" t="s">
        <v>1302</v>
      </c>
      <c r="N350" s="58" t="s">
        <v>1303</v>
      </c>
    </row>
    <row r="351" ht="195" customHeight="1" spans="1:14">
      <c r="A351" s="51" t="s">
        <v>937</v>
      </c>
      <c r="B351" s="50" t="s">
        <v>1340</v>
      </c>
      <c r="C351" s="51" t="s">
        <v>1332</v>
      </c>
      <c r="D351" s="48" t="s">
        <v>21</v>
      </c>
      <c r="E351" s="51" t="s">
        <v>1341</v>
      </c>
      <c r="F351" s="52" t="s">
        <v>1342</v>
      </c>
      <c r="G351" s="51" t="s">
        <v>1343</v>
      </c>
      <c r="H351" s="51">
        <v>290000</v>
      </c>
      <c r="I351" s="51">
        <v>24300</v>
      </c>
      <c r="J351" s="51" t="s">
        <v>1344</v>
      </c>
      <c r="K351" s="51" t="s">
        <v>104</v>
      </c>
      <c r="L351" s="62" t="s">
        <v>39</v>
      </c>
      <c r="M351" s="57" t="s">
        <v>1302</v>
      </c>
      <c r="N351" s="58" t="s">
        <v>1303</v>
      </c>
    </row>
    <row r="352" s="2" customFormat="1" ht="61" customHeight="1" spans="1:14">
      <c r="A352" s="21">
        <v>1</v>
      </c>
      <c r="B352" s="21" t="s">
        <v>1345</v>
      </c>
      <c r="C352" s="21" t="s">
        <v>1346</v>
      </c>
      <c r="D352" s="21" t="s">
        <v>293</v>
      </c>
      <c r="E352" s="21"/>
      <c r="F352" s="80" t="s">
        <v>1347</v>
      </c>
      <c r="G352" s="80"/>
      <c r="H352" s="78">
        <v>600000</v>
      </c>
      <c r="I352" s="21" t="s">
        <v>295</v>
      </c>
      <c r="J352" s="21" t="s">
        <v>1348</v>
      </c>
      <c r="K352" s="21"/>
      <c r="L352" s="21" t="s">
        <v>326</v>
      </c>
      <c r="M352" s="92" t="s">
        <v>1326</v>
      </c>
      <c r="N352" s="85" t="s">
        <v>1316</v>
      </c>
    </row>
    <row r="353" ht="38" customHeight="1" spans="1:14">
      <c r="A353" s="71" t="s">
        <v>1349</v>
      </c>
      <c r="B353" s="72"/>
      <c r="C353" s="72"/>
      <c r="D353" s="72"/>
      <c r="E353" s="72"/>
      <c r="F353" s="73"/>
      <c r="G353" s="74"/>
      <c r="H353" s="75">
        <v>11699239.91</v>
      </c>
      <c r="I353" s="75">
        <v>2615436</v>
      </c>
      <c r="J353" s="74"/>
      <c r="K353" s="74"/>
      <c r="L353" s="76"/>
      <c r="M353" s="57"/>
      <c r="N353" s="58"/>
    </row>
    <row r="354" ht="38" customHeight="1" spans="1:14">
      <c r="A354" s="82" t="s">
        <v>1350</v>
      </c>
      <c r="B354" s="83"/>
      <c r="C354" s="83"/>
      <c r="D354" s="83"/>
      <c r="E354" s="83"/>
      <c r="F354" s="84"/>
      <c r="G354" s="74"/>
      <c r="H354" s="75">
        <v>527124</v>
      </c>
      <c r="I354" s="75">
        <v>195300</v>
      </c>
      <c r="J354" s="74"/>
      <c r="K354" s="74"/>
      <c r="L354" s="76"/>
      <c r="M354" s="57"/>
      <c r="N354" s="58"/>
    </row>
    <row r="355" ht="142" customHeight="1" spans="1:14">
      <c r="A355" s="51">
        <v>1</v>
      </c>
      <c r="B355" s="51" t="s">
        <v>1351</v>
      </c>
      <c r="C355" s="51" t="s">
        <v>1352</v>
      </c>
      <c r="D355" s="48" t="s">
        <v>21</v>
      </c>
      <c r="E355" s="50" t="s">
        <v>1353</v>
      </c>
      <c r="F355" s="52" t="s">
        <v>1354</v>
      </c>
      <c r="G355" s="51" t="s">
        <v>941</v>
      </c>
      <c r="H355" s="51">
        <v>103100</v>
      </c>
      <c r="I355" s="51">
        <v>31000</v>
      </c>
      <c r="J355" s="51" t="s">
        <v>1355</v>
      </c>
      <c r="K355" s="51"/>
      <c r="L355" s="62" t="s">
        <v>39</v>
      </c>
      <c r="M355" s="57" t="s">
        <v>929</v>
      </c>
      <c r="N355" s="61" t="s">
        <v>1356</v>
      </c>
    </row>
    <row r="356" ht="115" customHeight="1" spans="1:14">
      <c r="A356" s="51">
        <v>2</v>
      </c>
      <c r="B356" s="51" t="s">
        <v>1357</v>
      </c>
      <c r="C356" s="51" t="s">
        <v>1352</v>
      </c>
      <c r="D356" s="48" t="s">
        <v>21</v>
      </c>
      <c r="E356" s="51" t="s">
        <v>1358</v>
      </c>
      <c r="F356" s="52" t="s">
        <v>1359</v>
      </c>
      <c r="G356" s="51" t="s">
        <v>43</v>
      </c>
      <c r="H356" s="51">
        <v>99940</v>
      </c>
      <c r="I356" s="51">
        <v>20000</v>
      </c>
      <c r="J356" s="51" t="s">
        <v>1360</v>
      </c>
      <c r="K356" s="51"/>
      <c r="L356" s="62" t="s">
        <v>1361</v>
      </c>
      <c r="M356" s="57" t="s">
        <v>612</v>
      </c>
      <c r="N356" s="58" t="s">
        <v>1362</v>
      </c>
    </row>
    <row r="357" ht="240" customHeight="1" spans="1:14">
      <c r="A357" s="51">
        <v>3</v>
      </c>
      <c r="B357" s="51" t="s">
        <v>1363</v>
      </c>
      <c r="C357" s="51" t="s">
        <v>1352</v>
      </c>
      <c r="D357" s="48" t="s">
        <v>21</v>
      </c>
      <c r="E357" s="51" t="s">
        <v>503</v>
      </c>
      <c r="F357" s="52" t="s">
        <v>1364</v>
      </c>
      <c r="G357" s="51" t="s">
        <v>43</v>
      </c>
      <c r="H357" s="51">
        <v>64483</v>
      </c>
      <c r="I357" s="51">
        <v>30000</v>
      </c>
      <c r="J357" s="51" t="s">
        <v>1365</v>
      </c>
      <c r="K357" s="51" t="s">
        <v>104</v>
      </c>
      <c r="L357" s="62" t="s">
        <v>503</v>
      </c>
      <c r="M357" s="57" t="s">
        <v>929</v>
      </c>
      <c r="N357" s="58" t="s">
        <v>1366</v>
      </c>
    </row>
    <row r="358" ht="218" customHeight="1" spans="1:14">
      <c r="A358" s="51">
        <v>4</v>
      </c>
      <c r="B358" s="51" t="s">
        <v>1367</v>
      </c>
      <c r="C358" s="51" t="s">
        <v>1352</v>
      </c>
      <c r="D358" s="48" t="s">
        <v>21</v>
      </c>
      <c r="E358" s="51" t="s">
        <v>1368</v>
      </c>
      <c r="F358" s="52" t="s">
        <v>1369</v>
      </c>
      <c r="G358" s="51" t="s">
        <v>43</v>
      </c>
      <c r="H358" s="51">
        <v>44942</v>
      </c>
      <c r="I358" s="51">
        <v>13500</v>
      </c>
      <c r="J358" s="51" t="s">
        <v>1370</v>
      </c>
      <c r="K358" s="51"/>
      <c r="L358" s="62" t="s">
        <v>39</v>
      </c>
      <c r="M358" s="57" t="s">
        <v>929</v>
      </c>
      <c r="N358" s="58" t="s">
        <v>1366</v>
      </c>
    </row>
    <row r="359" ht="196" customHeight="1" spans="1:14">
      <c r="A359" s="51">
        <v>5</v>
      </c>
      <c r="B359" s="51" t="s">
        <v>1371</v>
      </c>
      <c r="C359" s="51" t="s">
        <v>1352</v>
      </c>
      <c r="D359" s="48" t="s">
        <v>21</v>
      </c>
      <c r="E359" s="51" t="s">
        <v>1368</v>
      </c>
      <c r="F359" s="52" t="s">
        <v>1372</v>
      </c>
      <c r="G359" s="51" t="s">
        <v>43</v>
      </c>
      <c r="H359" s="51">
        <v>36000</v>
      </c>
      <c r="I359" s="51">
        <v>10800</v>
      </c>
      <c r="J359" s="51" t="s">
        <v>1373</v>
      </c>
      <c r="K359" s="51"/>
      <c r="L359" s="62" t="s">
        <v>39</v>
      </c>
      <c r="M359" s="57" t="s">
        <v>929</v>
      </c>
      <c r="N359" s="58" t="s">
        <v>1366</v>
      </c>
    </row>
    <row r="360" ht="94" customHeight="1" spans="1:14">
      <c r="A360" s="51">
        <v>10</v>
      </c>
      <c r="B360" s="51" t="s">
        <v>1374</v>
      </c>
      <c r="C360" s="51" t="s">
        <v>1352</v>
      </c>
      <c r="D360" s="48" t="s">
        <v>21</v>
      </c>
      <c r="E360" s="51" t="s">
        <v>1375</v>
      </c>
      <c r="F360" s="52" t="s">
        <v>1376</v>
      </c>
      <c r="G360" s="51" t="s">
        <v>43</v>
      </c>
      <c r="H360" s="51">
        <v>15363</v>
      </c>
      <c r="I360" s="51">
        <v>2570</v>
      </c>
      <c r="J360" s="51" t="s">
        <v>1377</v>
      </c>
      <c r="K360" s="51"/>
      <c r="L360" s="62" t="s">
        <v>72</v>
      </c>
      <c r="M360" s="57" t="s">
        <v>929</v>
      </c>
      <c r="N360" s="58" t="s">
        <v>1366</v>
      </c>
    </row>
    <row r="361" ht="110" customHeight="1" spans="1:14">
      <c r="A361" s="51">
        <v>14</v>
      </c>
      <c r="B361" s="51" t="s">
        <v>1378</v>
      </c>
      <c r="C361" s="51" t="s">
        <v>1352</v>
      </c>
      <c r="D361" s="48" t="s">
        <v>21</v>
      </c>
      <c r="E361" s="51" t="s">
        <v>1358</v>
      </c>
      <c r="F361" s="52" t="s">
        <v>1379</v>
      </c>
      <c r="G361" s="51" t="s">
        <v>121</v>
      </c>
      <c r="H361" s="51">
        <v>11555</v>
      </c>
      <c r="I361" s="51">
        <v>8388</v>
      </c>
      <c r="J361" s="51" t="s">
        <v>1380</v>
      </c>
      <c r="K361" s="51"/>
      <c r="L361" s="62" t="s">
        <v>1361</v>
      </c>
      <c r="M361" s="57" t="s">
        <v>612</v>
      </c>
      <c r="N361" s="58" t="s">
        <v>1362</v>
      </c>
    </row>
    <row r="362" ht="110" customHeight="1" spans="1:14">
      <c r="A362" s="51">
        <v>15</v>
      </c>
      <c r="B362" s="51" t="s">
        <v>1381</v>
      </c>
      <c r="C362" s="51" t="s">
        <v>1352</v>
      </c>
      <c r="D362" s="48" t="s">
        <v>21</v>
      </c>
      <c r="E362" s="51" t="s">
        <v>1358</v>
      </c>
      <c r="F362" s="52" t="s">
        <v>1382</v>
      </c>
      <c r="G362" s="51" t="s">
        <v>121</v>
      </c>
      <c r="H362" s="51">
        <v>10487</v>
      </c>
      <c r="I362" s="51">
        <v>7453</v>
      </c>
      <c r="J362" s="51" t="s">
        <v>164</v>
      </c>
      <c r="K362" s="51"/>
      <c r="L362" s="62" t="s">
        <v>1361</v>
      </c>
      <c r="M362" s="57" t="s">
        <v>612</v>
      </c>
      <c r="N362" s="58" t="s">
        <v>1362</v>
      </c>
    </row>
    <row r="363" ht="127" customHeight="1" spans="1:14">
      <c r="A363" s="51">
        <v>16</v>
      </c>
      <c r="B363" s="51" t="s">
        <v>1383</v>
      </c>
      <c r="C363" s="51" t="s">
        <v>1352</v>
      </c>
      <c r="D363" s="48" t="s">
        <v>21</v>
      </c>
      <c r="E363" s="51" t="s">
        <v>503</v>
      </c>
      <c r="F363" s="52" t="s">
        <v>1384</v>
      </c>
      <c r="G363" s="51" t="s">
        <v>43</v>
      </c>
      <c r="H363" s="51">
        <v>10000</v>
      </c>
      <c r="I363" s="51">
        <v>4000</v>
      </c>
      <c r="J363" s="51" t="s">
        <v>1385</v>
      </c>
      <c r="K363" s="51"/>
      <c r="L363" s="62" t="s">
        <v>503</v>
      </c>
      <c r="M363" s="57" t="s">
        <v>929</v>
      </c>
      <c r="N363" s="58" t="s">
        <v>1366</v>
      </c>
    </row>
    <row r="364" ht="119" customHeight="1" spans="1:14">
      <c r="A364" s="51">
        <v>17</v>
      </c>
      <c r="B364" s="51" t="s">
        <v>1386</v>
      </c>
      <c r="C364" s="51" t="s">
        <v>1352</v>
      </c>
      <c r="D364" s="48" t="s">
        <v>21</v>
      </c>
      <c r="E364" s="51" t="s">
        <v>1387</v>
      </c>
      <c r="F364" s="52" t="s">
        <v>1388</v>
      </c>
      <c r="G364" s="51" t="s">
        <v>121</v>
      </c>
      <c r="H364" s="51">
        <v>6876</v>
      </c>
      <c r="I364" s="51">
        <v>2070</v>
      </c>
      <c r="J364" s="51" t="s">
        <v>1389</v>
      </c>
      <c r="K364" s="51"/>
      <c r="L364" s="62" t="s">
        <v>49</v>
      </c>
      <c r="M364" s="57" t="s">
        <v>929</v>
      </c>
      <c r="N364" s="58" t="s">
        <v>1366</v>
      </c>
    </row>
    <row r="365" ht="155" customHeight="1" spans="1:14">
      <c r="A365" s="51">
        <v>6</v>
      </c>
      <c r="B365" s="51" t="s">
        <v>1390</v>
      </c>
      <c r="C365" s="51" t="s">
        <v>1352</v>
      </c>
      <c r="D365" s="51" t="s">
        <v>67</v>
      </c>
      <c r="E365" s="51" t="s">
        <v>1375</v>
      </c>
      <c r="F365" s="52" t="s">
        <v>1391</v>
      </c>
      <c r="G365" s="51" t="s">
        <v>70</v>
      </c>
      <c r="H365" s="51">
        <v>26644</v>
      </c>
      <c r="I365" s="51">
        <v>8500</v>
      </c>
      <c r="J365" s="51" t="s">
        <v>1392</v>
      </c>
      <c r="K365" s="51"/>
      <c r="L365" s="62" t="s">
        <v>72</v>
      </c>
      <c r="M365" s="57" t="s">
        <v>612</v>
      </c>
      <c r="N365" s="58" t="s">
        <v>1362</v>
      </c>
    </row>
    <row r="366" ht="109" customHeight="1" spans="1:14">
      <c r="A366" s="51">
        <v>7</v>
      </c>
      <c r="B366" s="51" t="s">
        <v>1393</v>
      </c>
      <c r="C366" s="51" t="s">
        <v>1352</v>
      </c>
      <c r="D366" s="51" t="s">
        <v>67</v>
      </c>
      <c r="E366" s="51" t="s">
        <v>1358</v>
      </c>
      <c r="F366" s="52" t="s">
        <v>1394</v>
      </c>
      <c r="G366" s="51" t="s">
        <v>206</v>
      </c>
      <c r="H366" s="51">
        <v>20019</v>
      </c>
      <c r="I366" s="51">
        <v>20019</v>
      </c>
      <c r="J366" s="51" t="s">
        <v>1395</v>
      </c>
      <c r="K366" s="51"/>
      <c r="L366" s="62" t="s">
        <v>1361</v>
      </c>
      <c r="M366" s="57" t="s">
        <v>612</v>
      </c>
      <c r="N366" s="58" t="s">
        <v>1362</v>
      </c>
    </row>
    <row r="367" ht="179" customHeight="1" spans="1:14">
      <c r="A367" s="51">
        <v>8</v>
      </c>
      <c r="B367" s="51" t="s">
        <v>1396</v>
      </c>
      <c r="C367" s="51" t="s">
        <v>1352</v>
      </c>
      <c r="D367" s="51" t="s">
        <v>67</v>
      </c>
      <c r="E367" s="51" t="s">
        <v>1375</v>
      </c>
      <c r="F367" s="52" t="s">
        <v>1397</v>
      </c>
      <c r="G367" s="51" t="s">
        <v>102</v>
      </c>
      <c r="H367" s="51">
        <v>19952</v>
      </c>
      <c r="I367" s="51">
        <v>4000</v>
      </c>
      <c r="J367" s="51" t="s">
        <v>1398</v>
      </c>
      <c r="K367" s="51"/>
      <c r="L367" s="62" t="s">
        <v>72</v>
      </c>
      <c r="M367" s="57" t="s">
        <v>929</v>
      </c>
      <c r="N367" s="58" t="s">
        <v>1366</v>
      </c>
    </row>
    <row r="368" ht="124" customHeight="1" spans="1:14">
      <c r="A368" s="51">
        <v>9</v>
      </c>
      <c r="B368" s="51" t="s">
        <v>1399</v>
      </c>
      <c r="C368" s="51" t="s">
        <v>1352</v>
      </c>
      <c r="D368" s="51" t="s">
        <v>67</v>
      </c>
      <c r="E368" s="51" t="s">
        <v>1358</v>
      </c>
      <c r="F368" s="52" t="s">
        <v>1400</v>
      </c>
      <c r="G368" s="51" t="s">
        <v>102</v>
      </c>
      <c r="H368" s="51">
        <v>17200</v>
      </c>
      <c r="I368" s="51">
        <v>10000</v>
      </c>
      <c r="J368" s="51" t="s">
        <v>1401</v>
      </c>
      <c r="K368" s="51"/>
      <c r="L368" s="62" t="s">
        <v>1361</v>
      </c>
      <c r="M368" s="57" t="s">
        <v>612</v>
      </c>
      <c r="N368" s="58" t="s">
        <v>1362</v>
      </c>
    </row>
    <row r="369" ht="196" customHeight="1" spans="1:14">
      <c r="A369" s="51">
        <v>11</v>
      </c>
      <c r="B369" s="51" t="s">
        <v>1402</v>
      </c>
      <c r="C369" s="51" t="s">
        <v>1352</v>
      </c>
      <c r="D369" s="51" t="s">
        <v>67</v>
      </c>
      <c r="E369" s="51" t="s">
        <v>503</v>
      </c>
      <c r="F369" s="52" t="s">
        <v>1403</v>
      </c>
      <c r="G369" s="51" t="s">
        <v>70</v>
      </c>
      <c r="H369" s="51">
        <v>14445</v>
      </c>
      <c r="I369" s="51">
        <v>5000</v>
      </c>
      <c r="J369" s="51" t="s">
        <v>1385</v>
      </c>
      <c r="K369" s="51"/>
      <c r="L369" s="62" t="s">
        <v>503</v>
      </c>
      <c r="M369" s="57" t="s">
        <v>929</v>
      </c>
      <c r="N369" s="58" t="s">
        <v>1366</v>
      </c>
    </row>
    <row r="370" ht="110" customHeight="1" spans="1:14">
      <c r="A370" s="51">
        <v>12</v>
      </c>
      <c r="B370" s="51" t="s">
        <v>1404</v>
      </c>
      <c r="C370" s="51" t="s">
        <v>1352</v>
      </c>
      <c r="D370" s="51" t="s">
        <v>67</v>
      </c>
      <c r="E370" s="51" t="s">
        <v>1358</v>
      </c>
      <c r="F370" s="52" t="s">
        <v>1405</v>
      </c>
      <c r="G370" s="51" t="s">
        <v>102</v>
      </c>
      <c r="H370" s="51">
        <v>13118</v>
      </c>
      <c r="I370" s="51">
        <v>5000</v>
      </c>
      <c r="J370" s="51" t="s">
        <v>1406</v>
      </c>
      <c r="K370" s="51"/>
      <c r="L370" s="62" t="s">
        <v>1361</v>
      </c>
      <c r="M370" s="57" t="s">
        <v>612</v>
      </c>
      <c r="N370" s="58" t="s">
        <v>1362</v>
      </c>
    </row>
    <row r="371" ht="110" customHeight="1" spans="1:14">
      <c r="A371" s="51">
        <v>13</v>
      </c>
      <c r="B371" s="51" t="s">
        <v>1407</v>
      </c>
      <c r="C371" s="51" t="s">
        <v>1352</v>
      </c>
      <c r="D371" s="51" t="s">
        <v>67</v>
      </c>
      <c r="E371" s="51" t="s">
        <v>1358</v>
      </c>
      <c r="F371" s="52" t="s">
        <v>1405</v>
      </c>
      <c r="G371" s="51" t="s">
        <v>102</v>
      </c>
      <c r="H371" s="51">
        <v>13000</v>
      </c>
      <c r="I371" s="51">
        <v>13000</v>
      </c>
      <c r="J371" s="51" t="s">
        <v>1406</v>
      </c>
      <c r="K371" s="51"/>
      <c r="L371" s="62" t="s">
        <v>1361</v>
      </c>
      <c r="M371" s="57" t="s">
        <v>612</v>
      </c>
      <c r="N371" s="58" t="s">
        <v>1362</v>
      </c>
    </row>
    <row r="372" s="27" customFormat="1" ht="97" customHeight="1" spans="1:14">
      <c r="A372" s="65">
        <v>1</v>
      </c>
      <c r="B372" s="65" t="s">
        <v>1408</v>
      </c>
      <c r="C372" s="65" t="s">
        <v>1409</v>
      </c>
      <c r="D372" s="65" t="s">
        <v>293</v>
      </c>
      <c r="E372" s="65"/>
      <c r="F372" s="53" t="s">
        <v>1410</v>
      </c>
      <c r="G372" s="53"/>
      <c r="H372" s="68">
        <v>23456</v>
      </c>
      <c r="I372" s="65" t="s">
        <v>295</v>
      </c>
      <c r="J372" s="65" t="s">
        <v>860</v>
      </c>
      <c r="K372" s="65"/>
      <c r="L372" s="65" t="s">
        <v>860</v>
      </c>
      <c r="M372" s="87" t="s">
        <v>1257</v>
      </c>
      <c r="N372" s="61" t="s">
        <v>1356</v>
      </c>
    </row>
    <row r="373" s="27" customFormat="1" ht="155" customHeight="1" spans="1:14">
      <c r="A373" s="65">
        <v>2</v>
      </c>
      <c r="B373" s="65" t="s">
        <v>1411</v>
      </c>
      <c r="C373" s="65" t="s">
        <v>1409</v>
      </c>
      <c r="D373" s="65" t="s">
        <v>293</v>
      </c>
      <c r="E373" s="65"/>
      <c r="F373" s="53" t="s">
        <v>1412</v>
      </c>
      <c r="G373" s="53"/>
      <c r="H373" s="68">
        <v>13700</v>
      </c>
      <c r="I373" s="65" t="s">
        <v>295</v>
      </c>
      <c r="J373" s="65" t="s">
        <v>860</v>
      </c>
      <c r="K373" s="65"/>
      <c r="L373" s="65" t="s">
        <v>860</v>
      </c>
      <c r="M373" s="87" t="s">
        <v>1257</v>
      </c>
      <c r="N373" s="61" t="s">
        <v>1356</v>
      </c>
    </row>
    <row r="374" ht="49" customHeight="1" spans="1:14">
      <c r="A374" s="82" t="s">
        <v>1413</v>
      </c>
      <c r="B374" s="83"/>
      <c r="C374" s="83"/>
      <c r="D374" s="89"/>
      <c r="E374" s="83"/>
      <c r="F374" s="84"/>
      <c r="G374" s="74"/>
      <c r="H374" s="75">
        <v>11172115.91</v>
      </c>
      <c r="I374" s="75">
        <v>2420136</v>
      </c>
      <c r="J374" s="74"/>
      <c r="K374" s="74"/>
      <c r="L374" s="76"/>
      <c r="M374" s="57"/>
      <c r="N374" s="58"/>
    </row>
    <row r="375" ht="236" customHeight="1" spans="1:14">
      <c r="A375" s="51">
        <v>1</v>
      </c>
      <c r="B375" s="50" t="s">
        <v>1414</v>
      </c>
      <c r="C375" s="62" t="s">
        <v>1415</v>
      </c>
      <c r="D375" s="57" t="s">
        <v>21</v>
      </c>
      <c r="E375" s="90" t="s">
        <v>1416</v>
      </c>
      <c r="F375" s="52" t="s">
        <v>1417</v>
      </c>
      <c r="G375" s="51" t="s">
        <v>670</v>
      </c>
      <c r="H375" s="51">
        <v>4960000</v>
      </c>
      <c r="I375" s="51">
        <v>750000</v>
      </c>
      <c r="J375" s="51" t="s">
        <v>1418</v>
      </c>
      <c r="K375" s="51" t="s">
        <v>26</v>
      </c>
      <c r="L375" s="62" t="s">
        <v>72</v>
      </c>
      <c r="M375" s="86" t="s">
        <v>1419</v>
      </c>
      <c r="N375" s="61" t="s">
        <v>1420</v>
      </c>
    </row>
    <row r="376" ht="114" customHeight="1" spans="1:14">
      <c r="A376" s="51">
        <v>2</v>
      </c>
      <c r="B376" s="51" t="s">
        <v>1421</v>
      </c>
      <c r="C376" s="51" t="s">
        <v>1415</v>
      </c>
      <c r="D376" s="48" t="s">
        <v>21</v>
      </c>
      <c r="E376" s="51" t="s">
        <v>1422</v>
      </c>
      <c r="F376" s="52" t="s">
        <v>1423</v>
      </c>
      <c r="G376" s="51" t="s">
        <v>941</v>
      </c>
      <c r="H376" s="51">
        <v>1093090</v>
      </c>
      <c r="I376" s="51">
        <v>150000</v>
      </c>
      <c r="J376" s="51" t="s">
        <v>1424</v>
      </c>
      <c r="K376" s="51" t="s">
        <v>26</v>
      </c>
      <c r="L376" s="62" t="s">
        <v>1425</v>
      </c>
      <c r="M376" s="86" t="s">
        <v>1425</v>
      </c>
      <c r="N376" s="58" t="s">
        <v>1426</v>
      </c>
    </row>
    <row r="377" ht="217" customHeight="1" spans="1:14">
      <c r="A377" s="51">
        <v>4</v>
      </c>
      <c r="B377" s="51" t="s">
        <v>1427</v>
      </c>
      <c r="C377" s="51" t="s">
        <v>1415</v>
      </c>
      <c r="D377" s="48" t="s">
        <v>21</v>
      </c>
      <c r="E377" s="51" t="s">
        <v>1428</v>
      </c>
      <c r="F377" s="52" t="s">
        <v>1429</v>
      </c>
      <c r="G377" s="51" t="s">
        <v>54</v>
      </c>
      <c r="H377" s="51">
        <v>750000</v>
      </c>
      <c r="I377" s="51">
        <v>227516</v>
      </c>
      <c r="J377" s="51" t="s">
        <v>1430</v>
      </c>
      <c r="K377" s="51"/>
      <c r="L377" s="62" t="s">
        <v>64</v>
      </c>
      <c r="M377" s="86" t="s">
        <v>929</v>
      </c>
      <c r="N377" s="58" t="s">
        <v>1366</v>
      </c>
    </row>
    <row r="378" ht="118" customHeight="1" spans="1:14">
      <c r="A378" s="51">
        <v>5</v>
      </c>
      <c r="B378" s="51" t="s">
        <v>1431</v>
      </c>
      <c r="C378" s="51" t="s">
        <v>1415</v>
      </c>
      <c r="D378" s="48" t="s">
        <v>21</v>
      </c>
      <c r="E378" s="50" t="s">
        <v>1432</v>
      </c>
      <c r="F378" s="52" t="s">
        <v>1433</v>
      </c>
      <c r="G378" s="51" t="s">
        <v>24</v>
      </c>
      <c r="H378" s="51">
        <v>493502</v>
      </c>
      <c r="I378" s="51">
        <v>100000</v>
      </c>
      <c r="J378" s="51" t="s">
        <v>1434</v>
      </c>
      <c r="K378" s="51" t="s">
        <v>26</v>
      </c>
      <c r="L378" s="62" t="s">
        <v>72</v>
      </c>
      <c r="M378" s="86" t="s">
        <v>929</v>
      </c>
      <c r="N378" s="61" t="s">
        <v>1356</v>
      </c>
    </row>
    <row r="379" ht="119" customHeight="1" spans="1:14">
      <c r="A379" s="51">
        <v>6</v>
      </c>
      <c r="B379" s="51" t="s">
        <v>1435</v>
      </c>
      <c r="C379" s="51" t="s">
        <v>1415</v>
      </c>
      <c r="D379" s="48" t="s">
        <v>21</v>
      </c>
      <c r="E379" s="51" t="s">
        <v>503</v>
      </c>
      <c r="F379" s="52" t="s">
        <v>1436</v>
      </c>
      <c r="G379" s="51" t="s">
        <v>62</v>
      </c>
      <c r="H379" s="51">
        <v>286282</v>
      </c>
      <c r="I379" s="51">
        <v>60000</v>
      </c>
      <c r="J379" s="51" t="s">
        <v>1437</v>
      </c>
      <c r="K379" s="51"/>
      <c r="L379" s="62" t="s">
        <v>503</v>
      </c>
      <c r="M379" s="86" t="s">
        <v>929</v>
      </c>
      <c r="N379" s="58" t="s">
        <v>1366</v>
      </c>
    </row>
    <row r="380" ht="99" customHeight="1" spans="1:14">
      <c r="A380" s="51">
        <v>7</v>
      </c>
      <c r="B380" s="51" t="s">
        <v>1438</v>
      </c>
      <c r="C380" s="51" t="s">
        <v>1415</v>
      </c>
      <c r="D380" s="48" t="s">
        <v>21</v>
      </c>
      <c r="E380" s="51" t="s">
        <v>1439</v>
      </c>
      <c r="F380" s="52" t="s">
        <v>1440</v>
      </c>
      <c r="G380" s="51" t="s">
        <v>206</v>
      </c>
      <c r="H380" s="51">
        <v>250872.84</v>
      </c>
      <c r="I380" s="51">
        <v>142325</v>
      </c>
      <c r="J380" s="51" t="s">
        <v>1441</v>
      </c>
      <c r="K380" s="51" t="s">
        <v>104</v>
      </c>
      <c r="L380" s="62" t="s">
        <v>27</v>
      </c>
      <c r="M380" s="86" t="s">
        <v>929</v>
      </c>
      <c r="N380" s="58" t="s">
        <v>1366</v>
      </c>
    </row>
    <row r="381" ht="99" customHeight="1" spans="1:14">
      <c r="A381" s="51">
        <v>8</v>
      </c>
      <c r="B381" s="51" t="s">
        <v>1442</v>
      </c>
      <c r="C381" s="51" t="s">
        <v>1415</v>
      </c>
      <c r="D381" s="48" t="s">
        <v>21</v>
      </c>
      <c r="E381" s="51" t="s">
        <v>1368</v>
      </c>
      <c r="F381" s="52" t="s">
        <v>1443</v>
      </c>
      <c r="G381" s="51" t="s">
        <v>1444</v>
      </c>
      <c r="H381" s="51">
        <v>246986.93</v>
      </c>
      <c r="I381" s="51">
        <v>74100</v>
      </c>
      <c r="J381" s="51" t="s">
        <v>1445</v>
      </c>
      <c r="K381" s="51"/>
      <c r="L381" s="62" t="s">
        <v>39</v>
      </c>
      <c r="M381" s="86" t="s">
        <v>929</v>
      </c>
      <c r="N381" s="58" t="s">
        <v>1366</v>
      </c>
    </row>
    <row r="382" ht="121" customHeight="1" spans="1:14">
      <c r="A382" s="51">
        <v>9</v>
      </c>
      <c r="B382" s="51" t="s">
        <v>1446</v>
      </c>
      <c r="C382" s="51" t="s">
        <v>1415</v>
      </c>
      <c r="D382" s="48" t="s">
        <v>21</v>
      </c>
      <c r="E382" s="51" t="s">
        <v>1447</v>
      </c>
      <c r="F382" s="52" t="s">
        <v>1448</v>
      </c>
      <c r="G382" s="51" t="s">
        <v>143</v>
      </c>
      <c r="H382" s="51">
        <v>207964</v>
      </c>
      <c r="I382" s="51">
        <v>20000</v>
      </c>
      <c r="J382" s="51" t="s">
        <v>164</v>
      </c>
      <c r="K382" s="51"/>
      <c r="L382" s="62" t="s">
        <v>503</v>
      </c>
      <c r="M382" s="86" t="s">
        <v>929</v>
      </c>
      <c r="N382" s="58" t="s">
        <v>1366</v>
      </c>
    </row>
    <row r="383" ht="186" customHeight="1" spans="1:14">
      <c r="A383" s="51">
        <v>10</v>
      </c>
      <c r="B383" s="51" t="s">
        <v>1449</v>
      </c>
      <c r="C383" s="51" t="s">
        <v>1415</v>
      </c>
      <c r="D383" s="48" t="s">
        <v>21</v>
      </c>
      <c r="E383" s="51" t="s">
        <v>1450</v>
      </c>
      <c r="F383" s="52" t="s">
        <v>1451</v>
      </c>
      <c r="G383" s="51" t="s">
        <v>43</v>
      </c>
      <c r="H383" s="51">
        <v>179000</v>
      </c>
      <c r="I383" s="51">
        <v>58600</v>
      </c>
      <c r="J383" s="51" t="s">
        <v>1452</v>
      </c>
      <c r="K383" s="51" t="s">
        <v>104</v>
      </c>
      <c r="L383" s="62" t="s">
        <v>72</v>
      </c>
      <c r="M383" s="87" t="s">
        <v>1453</v>
      </c>
      <c r="N383" s="64" t="s">
        <v>1454</v>
      </c>
    </row>
    <row r="384" ht="220" customHeight="1" spans="1:14">
      <c r="A384" s="51">
        <v>11</v>
      </c>
      <c r="B384" s="51" t="s">
        <v>1455</v>
      </c>
      <c r="C384" s="51" t="s">
        <v>1415</v>
      </c>
      <c r="D384" s="48" t="s">
        <v>21</v>
      </c>
      <c r="E384" s="51" t="s">
        <v>1456</v>
      </c>
      <c r="F384" s="52" t="s">
        <v>1457</v>
      </c>
      <c r="G384" s="51" t="s">
        <v>121</v>
      </c>
      <c r="H384" s="51">
        <v>162031.31</v>
      </c>
      <c r="I384" s="51">
        <v>42000</v>
      </c>
      <c r="J384" s="51" t="s">
        <v>1458</v>
      </c>
      <c r="K384" s="51"/>
      <c r="L384" s="62" t="s">
        <v>72</v>
      </c>
      <c r="M384" s="86" t="s">
        <v>1459</v>
      </c>
      <c r="N384" s="57" t="s">
        <v>1454</v>
      </c>
    </row>
    <row r="385" ht="91" customHeight="1" spans="1:14">
      <c r="A385" s="51">
        <v>12</v>
      </c>
      <c r="B385" s="51" t="s">
        <v>1460</v>
      </c>
      <c r="C385" s="51" t="s">
        <v>1415</v>
      </c>
      <c r="D385" s="48" t="s">
        <v>21</v>
      </c>
      <c r="E385" s="51" t="s">
        <v>1368</v>
      </c>
      <c r="F385" s="52" t="s">
        <v>1461</v>
      </c>
      <c r="G385" s="51" t="s">
        <v>24</v>
      </c>
      <c r="H385" s="51">
        <v>132300</v>
      </c>
      <c r="I385" s="51">
        <v>7893</v>
      </c>
      <c r="J385" s="51" t="s">
        <v>1462</v>
      </c>
      <c r="K385" s="51"/>
      <c r="L385" s="62" t="s">
        <v>39</v>
      </c>
      <c r="M385" s="86" t="s">
        <v>929</v>
      </c>
      <c r="N385" s="58" t="s">
        <v>1366</v>
      </c>
    </row>
    <row r="386" ht="101" customHeight="1" spans="1:14">
      <c r="A386" s="51">
        <v>13</v>
      </c>
      <c r="B386" s="51" t="s">
        <v>1463</v>
      </c>
      <c r="C386" s="51" t="s">
        <v>1415</v>
      </c>
      <c r="D386" s="48" t="s">
        <v>21</v>
      </c>
      <c r="E386" s="50" t="s">
        <v>1464</v>
      </c>
      <c r="F386" s="52" t="s">
        <v>1465</v>
      </c>
      <c r="G386" s="51" t="s">
        <v>121</v>
      </c>
      <c r="H386" s="51">
        <v>117352</v>
      </c>
      <c r="I386" s="51">
        <v>109352</v>
      </c>
      <c r="J386" s="51" t="s">
        <v>1466</v>
      </c>
      <c r="K386" s="51" t="s">
        <v>104</v>
      </c>
      <c r="L386" s="62" t="s">
        <v>39</v>
      </c>
      <c r="M386" s="86" t="s">
        <v>929</v>
      </c>
      <c r="N386" s="58" t="s">
        <v>1366</v>
      </c>
    </row>
    <row r="387" ht="184" customHeight="1" spans="1:14">
      <c r="A387" s="51">
        <v>14</v>
      </c>
      <c r="B387" s="51" t="s">
        <v>1467</v>
      </c>
      <c r="C387" s="51" t="s">
        <v>1415</v>
      </c>
      <c r="D387" s="48" t="s">
        <v>21</v>
      </c>
      <c r="E387" s="51" t="s">
        <v>503</v>
      </c>
      <c r="F387" s="52" t="s">
        <v>1468</v>
      </c>
      <c r="G387" s="51" t="s">
        <v>629</v>
      </c>
      <c r="H387" s="51">
        <v>114603</v>
      </c>
      <c r="I387" s="51">
        <v>2000</v>
      </c>
      <c r="J387" s="51" t="s">
        <v>1469</v>
      </c>
      <c r="K387" s="51"/>
      <c r="L387" s="62" t="s">
        <v>503</v>
      </c>
      <c r="M387" s="86" t="s">
        <v>929</v>
      </c>
      <c r="N387" s="58" t="s">
        <v>1366</v>
      </c>
    </row>
    <row r="388" ht="160" customHeight="1" spans="1:14">
      <c r="A388" s="51">
        <v>15</v>
      </c>
      <c r="B388" s="51" t="s">
        <v>1470</v>
      </c>
      <c r="C388" s="51" t="s">
        <v>1415</v>
      </c>
      <c r="D388" s="48" t="s">
        <v>21</v>
      </c>
      <c r="E388" s="51" t="s">
        <v>503</v>
      </c>
      <c r="F388" s="52" t="s">
        <v>1471</v>
      </c>
      <c r="G388" s="51" t="s">
        <v>143</v>
      </c>
      <c r="H388" s="51">
        <v>106322</v>
      </c>
      <c r="I388" s="51">
        <v>5000</v>
      </c>
      <c r="J388" s="51" t="s">
        <v>164</v>
      </c>
      <c r="K388" s="51"/>
      <c r="L388" s="62" t="s">
        <v>503</v>
      </c>
      <c r="M388" s="86" t="s">
        <v>929</v>
      </c>
      <c r="N388" s="58" t="s">
        <v>1366</v>
      </c>
    </row>
    <row r="389" ht="124" customHeight="1" spans="1:14">
      <c r="A389" s="51">
        <v>19</v>
      </c>
      <c r="B389" s="51" t="s">
        <v>1472</v>
      </c>
      <c r="C389" s="51" t="s">
        <v>1415</v>
      </c>
      <c r="D389" s="48" t="s">
        <v>21</v>
      </c>
      <c r="E389" s="51" t="s">
        <v>1447</v>
      </c>
      <c r="F389" s="52" t="s">
        <v>1473</v>
      </c>
      <c r="G389" s="51" t="s">
        <v>54</v>
      </c>
      <c r="H389" s="51">
        <v>69086</v>
      </c>
      <c r="I389" s="51">
        <v>15000</v>
      </c>
      <c r="J389" s="51" t="s">
        <v>1474</v>
      </c>
      <c r="K389" s="51"/>
      <c r="L389" s="62" t="s">
        <v>503</v>
      </c>
      <c r="M389" s="86" t="s">
        <v>929</v>
      </c>
      <c r="N389" s="58" t="s">
        <v>1366</v>
      </c>
    </row>
    <row r="390" ht="194" customHeight="1" spans="1:14">
      <c r="A390" s="51">
        <v>17</v>
      </c>
      <c r="B390" s="51" t="s">
        <v>1475</v>
      </c>
      <c r="C390" s="51" t="s">
        <v>1415</v>
      </c>
      <c r="D390" s="48" t="s">
        <v>21</v>
      </c>
      <c r="E390" s="51" t="s">
        <v>1456</v>
      </c>
      <c r="F390" s="52" t="s">
        <v>1476</v>
      </c>
      <c r="G390" s="51" t="s">
        <v>24</v>
      </c>
      <c r="H390" s="51">
        <v>74498.3</v>
      </c>
      <c r="I390" s="51">
        <v>23000</v>
      </c>
      <c r="J390" s="51" t="s">
        <v>1477</v>
      </c>
      <c r="K390" s="51"/>
      <c r="L390" s="62" t="s">
        <v>72</v>
      </c>
      <c r="M390" s="86" t="s">
        <v>929</v>
      </c>
      <c r="N390" s="58" t="s">
        <v>1366</v>
      </c>
    </row>
    <row r="391" ht="137" customHeight="1" spans="1:14">
      <c r="A391" s="51">
        <v>18</v>
      </c>
      <c r="B391" s="51" t="s">
        <v>1478</v>
      </c>
      <c r="C391" s="51" t="s">
        <v>1415</v>
      </c>
      <c r="D391" s="48" t="s">
        <v>21</v>
      </c>
      <c r="E391" s="51" t="s">
        <v>1422</v>
      </c>
      <c r="F391" s="52" t="s">
        <v>1479</v>
      </c>
      <c r="G391" s="51" t="s">
        <v>62</v>
      </c>
      <c r="H391" s="51">
        <v>70569</v>
      </c>
      <c r="I391" s="51">
        <v>2000</v>
      </c>
      <c r="J391" s="51" t="s">
        <v>1480</v>
      </c>
      <c r="K391" s="51"/>
      <c r="L391" s="62" t="s">
        <v>1425</v>
      </c>
      <c r="M391" s="86" t="s">
        <v>1425</v>
      </c>
      <c r="N391" s="61" t="s">
        <v>1481</v>
      </c>
    </row>
    <row r="392" ht="93" customHeight="1" spans="1:14">
      <c r="A392" s="51">
        <v>21</v>
      </c>
      <c r="B392" s="51" t="s">
        <v>1482</v>
      </c>
      <c r="C392" s="51" t="s">
        <v>1415</v>
      </c>
      <c r="D392" s="48" t="s">
        <v>21</v>
      </c>
      <c r="E392" s="51" t="s">
        <v>503</v>
      </c>
      <c r="F392" s="52" t="s">
        <v>1483</v>
      </c>
      <c r="G392" s="51" t="s">
        <v>62</v>
      </c>
      <c r="H392" s="51">
        <v>63993</v>
      </c>
      <c r="I392" s="51">
        <v>4000</v>
      </c>
      <c r="J392" s="51" t="s">
        <v>1484</v>
      </c>
      <c r="K392" s="51"/>
      <c r="L392" s="62" t="s">
        <v>503</v>
      </c>
      <c r="M392" s="86" t="s">
        <v>929</v>
      </c>
      <c r="N392" s="58" t="s">
        <v>1366</v>
      </c>
    </row>
    <row r="393" ht="98" customHeight="1" spans="1:14">
      <c r="A393" s="51">
        <v>22</v>
      </c>
      <c r="B393" s="51" t="s">
        <v>1485</v>
      </c>
      <c r="C393" s="51" t="s">
        <v>1415</v>
      </c>
      <c r="D393" s="48" t="s">
        <v>21</v>
      </c>
      <c r="E393" s="51" t="s">
        <v>503</v>
      </c>
      <c r="F393" s="52" t="s">
        <v>1486</v>
      </c>
      <c r="G393" s="51" t="s">
        <v>62</v>
      </c>
      <c r="H393" s="51">
        <v>62539</v>
      </c>
      <c r="I393" s="51">
        <v>3000</v>
      </c>
      <c r="J393" s="51" t="s">
        <v>1487</v>
      </c>
      <c r="K393" s="51"/>
      <c r="L393" s="62" t="s">
        <v>503</v>
      </c>
      <c r="M393" s="86" t="s">
        <v>929</v>
      </c>
      <c r="N393" s="58" t="s">
        <v>1366</v>
      </c>
    </row>
    <row r="394" ht="124" customHeight="1" spans="1:14">
      <c r="A394" s="51">
        <v>23</v>
      </c>
      <c r="B394" s="51" t="s">
        <v>1488</v>
      </c>
      <c r="C394" s="51" t="s">
        <v>1415</v>
      </c>
      <c r="D394" s="48" t="s">
        <v>21</v>
      </c>
      <c r="E394" s="51" t="s">
        <v>1387</v>
      </c>
      <c r="F394" s="52" t="s">
        <v>1489</v>
      </c>
      <c r="G394" s="51" t="s">
        <v>62</v>
      </c>
      <c r="H394" s="51">
        <v>59712</v>
      </c>
      <c r="I394" s="51">
        <v>18000</v>
      </c>
      <c r="J394" s="51" t="s">
        <v>1490</v>
      </c>
      <c r="K394" s="51"/>
      <c r="L394" s="62" t="s">
        <v>49</v>
      </c>
      <c r="M394" s="86" t="s">
        <v>929</v>
      </c>
      <c r="N394" s="58" t="s">
        <v>1366</v>
      </c>
    </row>
    <row r="395" ht="95" customHeight="1" spans="1:14">
      <c r="A395" s="51">
        <v>24</v>
      </c>
      <c r="B395" s="51" t="s">
        <v>1491</v>
      </c>
      <c r="C395" s="51" t="s">
        <v>1415</v>
      </c>
      <c r="D395" s="48" t="s">
        <v>21</v>
      </c>
      <c r="E395" s="51" t="s">
        <v>1368</v>
      </c>
      <c r="F395" s="52" t="s">
        <v>1492</v>
      </c>
      <c r="G395" s="51" t="s">
        <v>143</v>
      </c>
      <c r="H395" s="51">
        <v>52900</v>
      </c>
      <c r="I395" s="51">
        <v>32900</v>
      </c>
      <c r="J395" s="51" t="s">
        <v>1493</v>
      </c>
      <c r="K395" s="51"/>
      <c r="L395" s="62" t="s">
        <v>39</v>
      </c>
      <c r="M395" s="86" t="s">
        <v>929</v>
      </c>
      <c r="N395" s="58" t="s">
        <v>1366</v>
      </c>
    </row>
    <row r="396" ht="93" customHeight="1" spans="1:14">
      <c r="A396" s="51">
        <v>25</v>
      </c>
      <c r="B396" s="51" t="s">
        <v>1494</v>
      </c>
      <c r="C396" s="51" t="s">
        <v>1415</v>
      </c>
      <c r="D396" s="48" t="s">
        <v>21</v>
      </c>
      <c r="E396" s="51" t="s">
        <v>503</v>
      </c>
      <c r="F396" s="52" t="s">
        <v>1495</v>
      </c>
      <c r="G396" s="51" t="s">
        <v>62</v>
      </c>
      <c r="H396" s="51">
        <v>49800</v>
      </c>
      <c r="I396" s="51">
        <v>3800</v>
      </c>
      <c r="J396" s="51" t="s">
        <v>1487</v>
      </c>
      <c r="K396" s="51"/>
      <c r="L396" s="62" t="s">
        <v>503</v>
      </c>
      <c r="M396" s="86" t="s">
        <v>929</v>
      </c>
      <c r="N396" s="58" t="s">
        <v>1366</v>
      </c>
    </row>
    <row r="397" ht="93" customHeight="1" spans="1:14">
      <c r="A397" s="51">
        <v>27</v>
      </c>
      <c r="B397" s="51" t="s">
        <v>1496</v>
      </c>
      <c r="C397" s="51" t="s">
        <v>1415</v>
      </c>
      <c r="D397" s="48" t="s">
        <v>21</v>
      </c>
      <c r="E397" s="51" t="s">
        <v>503</v>
      </c>
      <c r="F397" s="52" t="s">
        <v>1497</v>
      </c>
      <c r="G397" s="51" t="s">
        <v>24</v>
      </c>
      <c r="H397" s="51">
        <v>45468</v>
      </c>
      <c r="I397" s="51">
        <v>2000</v>
      </c>
      <c r="J397" s="51" t="s">
        <v>1498</v>
      </c>
      <c r="K397" s="51"/>
      <c r="L397" s="62" t="s">
        <v>503</v>
      </c>
      <c r="M397" s="86" t="s">
        <v>929</v>
      </c>
      <c r="N397" s="58" t="s">
        <v>1366</v>
      </c>
    </row>
    <row r="398" ht="118" customHeight="1" spans="1:14">
      <c r="A398" s="51">
        <v>28</v>
      </c>
      <c r="B398" s="51" t="s">
        <v>1499</v>
      </c>
      <c r="C398" s="51" t="s">
        <v>1415</v>
      </c>
      <c r="D398" s="48" t="s">
        <v>21</v>
      </c>
      <c r="E398" s="51" t="s">
        <v>503</v>
      </c>
      <c r="F398" s="52" t="s">
        <v>1500</v>
      </c>
      <c r="G398" s="51" t="s">
        <v>121</v>
      </c>
      <c r="H398" s="51">
        <v>40334</v>
      </c>
      <c r="I398" s="51">
        <v>5000</v>
      </c>
      <c r="J398" s="51" t="s">
        <v>1498</v>
      </c>
      <c r="K398" s="51"/>
      <c r="L398" s="62" t="s">
        <v>503</v>
      </c>
      <c r="M398" s="86" t="s">
        <v>929</v>
      </c>
      <c r="N398" s="58" t="s">
        <v>1366</v>
      </c>
    </row>
    <row r="399" ht="113" customHeight="1" spans="1:14">
      <c r="A399" s="51">
        <v>29</v>
      </c>
      <c r="B399" s="51" t="s">
        <v>1501</v>
      </c>
      <c r="C399" s="51" t="s">
        <v>1415</v>
      </c>
      <c r="D399" s="48" t="s">
        <v>21</v>
      </c>
      <c r="E399" s="51" t="s">
        <v>1368</v>
      </c>
      <c r="F399" s="52" t="s">
        <v>1502</v>
      </c>
      <c r="G399" s="51" t="s">
        <v>43</v>
      </c>
      <c r="H399" s="51">
        <v>40000</v>
      </c>
      <c r="I399" s="51">
        <v>12000</v>
      </c>
      <c r="J399" s="51" t="s">
        <v>1503</v>
      </c>
      <c r="K399" s="51"/>
      <c r="L399" s="62" t="s">
        <v>39</v>
      </c>
      <c r="M399" s="86" t="s">
        <v>929</v>
      </c>
      <c r="N399" s="58" t="s">
        <v>1366</v>
      </c>
    </row>
    <row r="400" ht="102" customHeight="1" spans="1:14">
      <c r="A400" s="51">
        <v>30</v>
      </c>
      <c r="B400" s="51" t="s">
        <v>1504</v>
      </c>
      <c r="C400" s="51" t="s">
        <v>1415</v>
      </c>
      <c r="D400" s="48" t="s">
        <v>21</v>
      </c>
      <c r="E400" s="51" t="s">
        <v>1387</v>
      </c>
      <c r="F400" s="52" t="s">
        <v>1505</v>
      </c>
      <c r="G400" s="51" t="s">
        <v>684</v>
      </c>
      <c r="H400" s="51">
        <v>34000</v>
      </c>
      <c r="I400" s="51">
        <v>10200</v>
      </c>
      <c r="J400" s="51" t="s">
        <v>1506</v>
      </c>
      <c r="K400" s="51"/>
      <c r="L400" s="62" t="s">
        <v>49</v>
      </c>
      <c r="M400" s="86" t="s">
        <v>929</v>
      </c>
      <c r="N400" s="58" t="s">
        <v>1366</v>
      </c>
    </row>
    <row r="401" ht="220" customHeight="1" spans="1:14">
      <c r="A401" s="51">
        <v>31</v>
      </c>
      <c r="B401" s="51" t="s">
        <v>1507</v>
      </c>
      <c r="C401" s="51" t="s">
        <v>1415</v>
      </c>
      <c r="D401" s="48" t="s">
        <v>21</v>
      </c>
      <c r="E401" s="51" t="s">
        <v>503</v>
      </c>
      <c r="F401" s="52" t="s">
        <v>1508</v>
      </c>
      <c r="G401" s="51" t="s">
        <v>43</v>
      </c>
      <c r="H401" s="51">
        <v>31953</v>
      </c>
      <c r="I401" s="51">
        <v>12000</v>
      </c>
      <c r="J401" s="51" t="s">
        <v>1509</v>
      </c>
      <c r="K401" s="51"/>
      <c r="L401" s="62" t="s">
        <v>503</v>
      </c>
      <c r="M401" s="86" t="s">
        <v>929</v>
      </c>
      <c r="N401" s="58" t="s">
        <v>1366</v>
      </c>
    </row>
    <row r="402" ht="100" customHeight="1" spans="1:14">
      <c r="A402" s="51">
        <v>32</v>
      </c>
      <c r="B402" s="51" t="s">
        <v>1510</v>
      </c>
      <c r="C402" s="51" t="s">
        <v>1415</v>
      </c>
      <c r="D402" s="48" t="s">
        <v>21</v>
      </c>
      <c r="E402" s="51" t="s">
        <v>1511</v>
      </c>
      <c r="F402" s="52" t="s">
        <v>1512</v>
      </c>
      <c r="G402" s="51" t="s">
        <v>143</v>
      </c>
      <c r="H402" s="51">
        <v>30000</v>
      </c>
      <c r="I402" s="51">
        <v>5000</v>
      </c>
      <c r="J402" s="51" t="s">
        <v>1513</v>
      </c>
      <c r="K402" s="51"/>
      <c r="L402" s="62" t="s">
        <v>27</v>
      </c>
      <c r="M402" s="86" t="s">
        <v>929</v>
      </c>
      <c r="N402" s="58" t="s">
        <v>1366</v>
      </c>
    </row>
    <row r="403" ht="154" customHeight="1" spans="1:14">
      <c r="A403" s="51">
        <v>33</v>
      </c>
      <c r="B403" s="51" t="s">
        <v>1514</v>
      </c>
      <c r="C403" s="51" t="s">
        <v>1415</v>
      </c>
      <c r="D403" s="48" t="s">
        <v>21</v>
      </c>
      <c r="E403" s="51" t="s">
        <v>503</v>
      </c>
      <c r="F403" s="52" t="s">
        <v>1515</v>
      </c>
      <c r="G403" s="51" t="s">
        <v>143</v>
      </c>
      <c r="H403" s="51">
        <v>25763</v>
      </c>
      <c r="I403" s="51">
        <v>10000</v>
      </c>
      <c r="J403" s="51" t="s">
        <v>1498</v>
      </c>
      <c r="K403" s="51"/>
      <c r="L403" s="62" t="s">
        <v>503</v>
      </c>
      <c r="M403" s="86" t="s">
        <v>929</v>
      </c>
      <c r="N403" s="58" t="s">
        <v>1366</v>
      </c>
    </row>
    <row r="404" ht="238" customHeight="1" spans="1:14">
      <c r="A404" s="51">
        <v>34</v>
      </c>
      <c r="B404" s="51" t="s">
        <v>1516</v>
      </c>
      <c r="C404" s="51" t="s">
        <v>1415</v>
      </c>
      <c r="D404" s="48" t="s">
        <v>21</v>
      </c>
      <c r="E404" s="51" t="s">
        <v>1450</v>
      </c>
      <c r="F404" s="52" t="s">
        <v>1517</v>
      </c>
      <c r="G404" s="51" t="s">
        <v>24</v>
      </c>
      <c r="H404" s="51">
        <v>20000</v>
      </c>
      <c r="I404" s="51">
        <v>10000</v>
      </c>
      <c r="J404" s="51" t="s">
        <v>1518</v>
      </c>
      <c r="K404" s="51"/>
      <c r="L404" s="62" t="s">
        <v>72</v>
      </c>
      <c r="M404" s="86" t="s">
        <v>929</v>
      </c>
      <c r="N404" s="58" t="s">
        <v>1366</v>
      </c>
    </row>
    <row r="405" ht="221" customHeight="1" spans="1:14">
      <c r="A405" s="51">
        <v>40</v>
      </c>
      <c r="B405" s="51" t="s">
        <v>1519</v>
      </c>
      <c r="C405" s="51" t="s">
        <v>1415</v>
      </c>
      <c r="D405" s="48" t="s">
        <v>21</v>
      </c>
      <c r="E405" s="51" t="s">
        <v>503</v>
      </c>
      <c r="F405" s="52" t="s">
        <v>1520</v>
      </c>
      <c r="G405" s="51" t="s">
        <v>143</v>
      </c>
      <c r="H405" s="51">
        <v>12296</v>
      </c>
      <c r="I405" s="51">
        <v>1200</v>
      </c>
      <c r="J405" s="51" t="s">
        <v>1498</v>
      </c>
      <c r="K405" s="51"/>
      <c r="L405" s="62" t="s">
        <v>503</v>
      </c>
      <c r="M405" s="86" t="s">
        <v>929</v>
      </c>
      <c r="N405" s="58" t="s">
        <v>1366</v>
      </c>
    </row>
    <row r="406" ht="96" customHeight="1" spans="1:14">
      <c r="A406" s="51">
        <v>41</v>
      </c>
      <c r="B406" s="51" t="s">
        <v>1521</v>
      </c>
      <c r="C406" s="51" t="s">
        <v>1415</v>
      </c>
      <c r="D406" s="48" t="s">
        <v>21</v>
      </c>
      <c r="E406" s="51" t="s">
        <v>503</v>
      </c>
      <c r="F406" s="52" t="s">
        <v>1522</v>
      </c>
      <c r="G406" s="51" t="s">
        <v>62</v>
      </c>
      <c r="H406" s="51">
        <v>12157</v>
      </c>
      <c r="I406" s="51">
        <v>4000</v>
      </c>
      <c r="J406" s="51" t="s">
        <v>1498</v>
      </c>
      <c r="K406" s="51"/>
      <c r="L406" s="62" t="s">
        <v>503</v>
      </c>
      <c r="M406" s="86" t="s">
        <v>929</v>
      </c>
      <c r="N406" s="58" t="s">
        <v>1366</v>
      </c>
    </row>
    <row r="407" ht="177" customHeight="1" spans="1:14">
      <c r="A407" s="51">
        <v>42</v>
      </c>
      <c r="B407" s="51" t="s">
        <v>1523</v>
      </c>
      <c r="C407" s="51" t="s">
        <v>1415</v>
      </c>
      <c r="D407" s="48" t="s">
        <v>21</v>
      </c>
      <c r="E407" s="51" t="s">
        <v>503</v>
      </c>
      <c r="F407" s="52" t="s">
        <v>1524</v>
      </c>
      <c r="G407" s="51" t="s">
        <v>43</v>
      </c>
      <c r="H407" s="51">
        <v>12019</v>
      </c>
      <c r="I407" s="51">
        <v>1200</v>
      </c>
      <c r="J407" s="51" t="s">
        <v>1498</v>
      </c>
      <c r="K407" s="51"/>
      <c r="L407" s="62" t="s">
        <v>503</v>
      </c>
      <c r="M407" s="86" t="s">
        <v>929</v>
      </c>
      <c r="N407" s="58" t="s">
        <v>1366</v>
      </c>
    </row>
    <row r="408" ht="175" customHeight="1" spans="1:14">
      <c r="A408" s="51">
        <v>43</v>
      </c>
      <c r="B408" s="51" t="s">
        <v>1525</v>
      </c>
      <c r="C408" s="51" t="s">
        <v>1415</v>
      </c>
      <c r="D408" s="48" t="s">
        <v>21</v>
      </c>
      <c r="E408" s="51" t="s">
        <v>503</v>
      </c>
      <c r="F408" s="52" t="s">
        <v>1526</v>
      </c>
      <c r="G408" s="51" t="s">
        <v>43</v>
      </c>
      <c r="H408" s="51">
        <v>11776</v>
      </c>
      <c r="I408" s="51">
        <v>2500</v>
      </c>
      <c r="J408" s="51" t="s">
        <v>1527</v>
      </c>
      <c r="K408" s="51"/>
      <c r="L408" s="62" t="s">
        <v>503</v>
      </c>
      <c r="M408" s="86" t="s">
        <v>929</v>
      </c>
      <c r="N408" s="58" t="s">
        <v>1366</v>
      </c>
    </row>
    <row r="409" ht="199" customHeight="1" spans="1:14">
      <c r="A409" s="51">
        <v>44</v>
      </c>
      <c r="B409" s="51" t="s">
        <v>1528</v>
      </c>
      <c r="C409" s="51" t="s">
        <v>1415</v>
      </c>
      <c r="D409" s="48" t="s">
        <v>21</v>
      </c>
      <c r="E409" s="51" t="s">
        <v>503</v>
      </c>
      <c r="F409" s="52" t="s">
        <v>1529</v>
      </c>
      <c r="G409" s="51" t="s">
        <v>121</v>
      </c>
      <c r="H409" s="51">
        <v>11697</v>
      </c>
      <c r="I409" s="51">
        <v>4370</v>
      </c>
      <c r="J409" s="51" t="s">
        <v>1498</v>
      </c>
      <c r="K409" s="51"/>
      <c r="L409" s="62" t="s">
        <v>503</v>
      </c>
      <c r="M409" s="86" t="s">
        <v>929</v>
      </c>
      <c r="N409" s="58" t="s">
        <v>1366</v>
      </c>
    </row>
    <row r="410" ht="103" customHeight="1" spans="1:14">
      <c r="A410" s="51">
        <v>45</v>
      </c>
      <c r="B410" s="51" t="s">
        <v>1530</v>
      </c>
      <c r="C410" s="51" t="s">
        <v>1415</v>
      </c>
      <c r="D410" s="48" t="s">
        <v>21</v>
      </c>
      <c r="E410" s="51" t="s">
        <v>503</v>
      </c>
      <c r="F410" s="53" t="s">
        <v>1531</v>
      </c>
      <c r="G410" s="51" t="s">
        <v>62</v>
      </c>
      <c r="H410" s="51">
        <v>11345</v>
      </c>
      <c r="I410" s="51">
        <v>2300</v>
      </c>
      <c r="J410" s="51" t="s">
        <v>1469</v>
      </c>
      <c r="K410" s="51"/>
      <c r="L410" s="62" t="s">
        <v>503</v>
      </c>
      <c r="M410" s="86" t="s">
        <v>929</v>
      </c>
      <c r="N410" s="58" t="s">
        <v>1366</v>
      </c>
    </row>
    <row r="411" ht="121" customHeight="1" spans="1:14">
      <c r="A411" s="51">
        <v>46</v>
      </c>
      <c r="B411" s="51" t="s">
        <v>1532</v>
      </c>
      <c r="C411" s="51" t="s">
        <v>1415</v>
      </c>
      <c r="D411" s="48" t="s">
        <v>21</v>
      </c>
      <c r="E411" s="51" t="s">
        <v>503</v>
      </c>
      <c r="F411" s="52" t="s">
        <v>1533</v>
      </c>
      <c r="G411" s="51" t="s">
        <v>62</v>
      </c>
      <c r="H411" s="51">
        <v>10172</v>
      </c>
      <c r="I411" s="51">
        <v>3200</v>
      </c>
      <c r="J411" s="51" t="s">
        <v>1469</v>
      </c>
      <c r="K411" s="51"/>
      <c r="L411" s="62" t="s">
        <v>503</v>
      </c>
      <c r="M411" s="86" t="s">
        <v>929</v>
      </c>
      <c r="N411" s="58" t="s">
        <v>1366</v>
      </c>
    </row>
    <row r="412" ht="87" customHeight="1" spans="1:14">
      <c r="A412" s="51">
        <v>47</v>
      </c>
      <c r="B412" s="51" t="s">
        <v>1534</v>
      </c>
      <c r="C412" s="51" t="s">
        <v>1415</v>
      </c>
      <c r="D412" s="48" t="s">
        <v>21</v>
      </c>
      <c r="E412" s="51" t="s">
        <v>503</v>
      </c>
      <c r="F412" s="52" t="s">
        <v>1535</v>
      </c>
      <c r="G412" s="51" t="s">
        <v>24</v>
      </c>
      <c r="H412" s="51">
        <v>10000</v>
      </c>
      <c r="I412" s="51">
        <v>1500</v>
      </c>
      <c r="J412" s="51" t="s">
        <v>164</v>
      </c>
      <c r="K412" s="51"/>
      <c r="L412" s="62" t="s">
        <v>503</v>
      </c>
      <c r="M412" s="86" t="s">
        <v>929</v>
      </c>
      <c r="N412" s="58" t="s">
        <v>1366</v>
      </c>
    </row>
    <row r="413" ht="116" customHeight="1" spans="1:14">
      <c r="A413" s="51">
        <v>48</v>
      </c>
      <c r="B413" s="51" t="s">
        <v>1536</v>
      </c>
      <c r="C413" s="51" t="s">
        <v>1415</v>
      </c>
      <c r="D413" s="48" t="s">
        <v>21</v>
      </c>
      <c r="E413" s="51" t="s">
        <v>503</v>
      </c>
      <c r="F413" s="52" t="s">
        <v>1537</v>
      </c>
      <c r="G413" s="51" t="s">
        <v>43</v>
      </c>
      <c r="H413" s="51">
        <v>10000</v>
      </c>
      <c r="I413" s="51">
        <v>4000</v>
      </c>
      <c r="J413" s="51" t="s">
        <v>1469</v>
      </c>
      <c r="K413" s="51"/>
      <c r="L413" s="62" t="s">
        <v>503</v>
      </c>
      <c r="M413" s="86" t="s">
        <v>929</v>
      </c>
      <c r="N413" s="58" t="s">
        <v>1366</v>
      </c>
    </row>
    <row r="414" ht="120" customHeight="1" spans="1:14">
      <c r="A414" s="51">
        <v>49</v>
      </c>
      <c r="B414" s="51" t="s">
        <v>1538</v>
      </c>
      <c r="C414" s="51" t="s">
        <v>1415</v>
      </c>
      <c r="D414" s="48" t="s">
        <v>21</v>
      </c>
      <c r="E414" s="51" t="s">
        <v>503</v>
      </c>
      <c r="F414" s="52" t="s">
        <v>1539</v>
      </c>
      <c r="G414" s="51" t="s">
        <v>121</v>
      </c>
      <c r="H414" s="51">
        <v>10000</v>
      </c>
      <c r="I414" s="51">
        <v>3000</v>
      </c>
      <c r="J414" s="51" t="s">
        <v>1498</v>
      </c>
      <c r="K414" s="51"/>
      <c r="L414" s="62" t="s">
        <v>503</v>
      </c>
      <c r="M414" s="86" t="s">
        <v>929</v>
      </c>
      <c r="N414" s="58" t="s">
        <v>1366</v>
      </c>
    </row>
    <row r="415" ht="142" customHeight="1" spans="1:14">
      <c r="A415" s="51">
        <v>50</v>
      </c>
      <c r="B415" s="51" t="s">
        <v>1540</v>
      </c>
      <c r="C415" s="51" t="s">
        <v>1415</v>
      </c>
      <c r="D415" s="48" t="s">
        <v>21</v>
      </c>
      <c r="E415" s="51" t="s">
        <v>1541</v>
      </c>
      <c r="F415" s="52" t="s">
        <v>1542</v>
      </c>
      <c r="G415" s="51" t="s">
        <v>121</v>
      </c>
      <c r="H415" s="51">
        <v>10000</v>
      </c>
      <c r="I415" s="51">
        <v>3600</v>
      </c>
      <c r="J415" s="51" t="s">
        <v>1543</v>
      </c>
      <c r="K415" s="51"/>
      <c r="L415" s="62" t="s">
        <v>409</v>
      </c>
      <c r="M415" s="86" t="s">
        <v>1419</v>
      </c>
      <c r="N415" s="61" t="s">
        <v>1420</v>
      </c>
    </row>
    <row r="416" ht="191" customHeight="1" spans="1:14">
      <c r="A416" s="51">
        <v>3</v>
      </c>
      <c r="B416" s="51" t="s">
        <v>1544</v>
      </c>
      <c r="C416" s="51" t="s">
        <v>1415</v>
      </c>
      <c r="D416" s="51" t="s">
        <v>67</v>
      </c>
      <c r="E416" s="51" t="s">
        <v>1428</v>
      </c>
      <c r="F416" s="52" t="s">
        <v>1545</v>
      </c>
      <c r="G416" s="51" t="s">
        <v>480</v>
      </c>
      <c r="H416" s="51">
        <v>897500</v>
      </c>
      <c r="I416" s="51">
        <v>338980</v>
      </c>
      <c r="J416" s="51" t="s">
        <v>1546</v>
      </c>
      <c r="K416" s="51" t="s">
        <v>1547</v>
      </c>
      <c r="L416" s="62" t="s">
        <v>64</v>
      </c>
      <c r="M416" s="86" t="s">
        <v>929</v>
      </c>
      <c r="N416" s="58" t="s">
        <v>1366</v>
      </c>
    </row>
    <row r="417" ht="100" customHeight="1" spans="1:14">
      <c r="A417" s="51">
        <v>16</v>
      </c>
      <c r="B417" s="51" t="s">
        <v>1548</v>
      </c>
      <c r="C417" s="51" t="s">
        <v>1415</v>
      </c>
      <c r="D417" s="51" t="s">
        <v>67</v>
      </c>
      <c r="E417" s="50" t="s">
        <v>1549</v>
      </c>
      <c r="F417" s="52" t="s">
        <v>1550</v>
      </c>
      <c r="G417" s="51" t="s">
        <v>102</v>
      </c>
      <c r="H417" s="51">
        <v>92000</v>
      </c>
      <c r="I417" s="51">
        <v>74700</v>
      </c>
      <c r="J417" s="51" t="s">
        <v>1551</v>
      </c>
      <c r="K417" s="51" t="s">
        <v>104</v>
      </c>
      <c r="L417" s="62" t="s">
        <v>64</v>
      </c>
      <c r="M417" s="86" t="s">
        <v>929</v>
      </c>
      <c r="N417" s="58" t="s">
        <v>1366</v>
      </c>
    </row>
    <row r="418" ht="99" customHeight="1" spans="1:14">
      <c r="A418" s="51">
        <v>20</v>
      </c>
      <c r="B418" s="51" t="s">
        <v>1552</v>
      </c>
      <c r="C418" s="51" t="s">
        <v>1415</v>
      </c>
      <c r="D418" s="51" t="s">
        <v>67</v>
      </c>
      <c r="E418" s="51" t="s">
        <v>503</v>
      </c>
      <c r="F418" s="52" t="s">
        <v>1553</v>
      </c>
      <c r="G418" s="51" t="s">
        <v>70</v>
      </c>
      <c r="H418" s="51">
        <v>64000</v>
      </c>
      <c r="I418" s="51">
        <v>18000</v>
      </c>
      <c r="J418" s="51" t="s">
        <v>1554</v>
      </c>
      <c r="K418" s="51"/>
      <c r="L418" s="62" t="s">
        <v>503</v>
      </c>
      <c r="M418" s="86" t="s">
        <v>929</v>
      </c>
      <c r="N418" s="58" t="s">
        <v>1366</v>
      </c>
    </row>
    <row r="419" ht="177" customHeight="1" spans="1:14">
      <c r="A419" s="51">
        <v>26</v>
      </c>
      <c r="B419" s="51" t="s">
        <v>1555</v>
      </c>
      <c r="C419" s="51" t="s">
        <v>1415</v>
      </c>
      <c r="D419" s="51" t="s">
        <v>67</v>
      </c>
      <c r="E419" s="51" t="s">
        <v>503</v>
      </c>
      <c r="F419" s="52" t="s">
        <v>1556</v>
      </c>
      <c r="G419" s="51" t="s">
        <v>480</v>
      </c>
      <c r="H419" s="51">
        <v>47807</v>
      </c>
      <c r="I419" s="51">
        <v>5000</v>
      </c>
      <c r="J419" s="51" t="s">
        <v>1509</v>
      </c>
      <c r="K419" s="51"/>
      <c r="L419" s="62" t="s">
        <v>503</v>
      </c>
      <c r="M419" s="86" t="s">
        <v>929</v>
      </c>
      <c r="N419" s="58" t="s">
        <v>1366</v>
      </c>
    </row>
    <row r="420" s="26" customFormat="1" ht="123" customHeight="1" spans="1:14">
      <c r="A420" s="51">
        <v>35</v>
      </c>
      <c r="B420" s="51" t="s">
        <v>1557</v>
      </c>
      <c r="C420" s="51" t="s">
        <v>1415</v>
      </c>
      <c r="D420" s="51" t="s">
        <v>67</v>
      </c>
      <c r="E420" s="51" t="s">
        <v>1387</v>
      </c>
      <c r="F420" s="52" t="s">
        <v>1558</v>
      </c>
      <c r="G420" s="51" t="s">
        <v>102</v>
      </c>
      <c r="H420" s="51">
        <v>17502.04</v>
      </c>
      <c r="I420" s="51">
        <v>8200</v>
      </c>
      <c r="J420" s="51" t="s">
        <v>1559</v>
      </c>
      <c r="K420" s="51"/>
      <c r="L420" s="62" t="s">
        <v>49</v>
      </c>
      <c r="M420" s="86" t="s">
        <v>929</v>
      </c>
      <c r="N420" s="58" t="s">
        <v>1366</v>
      </c>
    </row>
    <row r="421" ht="218" customHeight="1" spans="1:14">
      <c r="A421" s="51">
        <v>36</v>
      </c>
      <c r="B421" s="51" t="s">
        <v>1560</v>
      </c>
      <c r="C421" s="51" t="s">
        <v>1415</v>
      </c>
      <c r="D421" s="51" t="s">
        <v>67</v>
      </c>
      <c r="E421" s="51" t="s">
        <v>1368</v>
      </c>
      <c r="F421" s="52" t="s">
        <v>1561</v>
      </c>
      <c r="G421" s="51" t="s">
        <v>70</v>
      </c>
      <c r="H421" s="51">
        <v>16987.49</v>
      </c>
      <c r="I421" s="51">
        <v>4500</v>
      </c>
      <c r="J421" s="51" t="s">
        <v>1562</v>
      </c>
      <c r="K421" s="51"/>
      <c r="L421" s="62" t="s">
        <v>39</v>
      </c>
      <c r="M421" s="86" t="s">
        <v>929</v>
      </c>
      <c r="N421" s="58" t="s">
        <v>1366</v>
      </c>
    </row>
    <row r="422" ht="235" customHeight="1" spans="1:14">
      <c r="A422" s="51">
        <v>37</v>
      </c>
      <c r="B422" s="51" t="s">
        <v>1563</v>
      </c>
      <c r="C422" s="51" t="s">
        <v>1415</v>
      </c>
      <c r="D422" s="51" t="s">
        <v>67</v>
      </c>
      <c r="E422" s="51" t="s">
        <v>1368</v>
      </c>
      <c r="F422" s="52" t="s">
        <v>1564</v>
      </c>
      <c r="G422" s="51" t="s">
        <v>70</v>
      </c>
      <c r="H422" s="51">
        <v>16210</v>
      </c>
      <c r="I422" s="51">
        <v>7200</v>
      </c>
      <c r="J422" s="51" t="s">
        <v>1565</v>
      </c>
      <c r="K422" s="51" t="s">
        <v>104</v>
      </c>
      <c r="L422" s="62" t="s">
        <v>39</v>
      </c>
      <c r="M422" s="86" t="s">
        <v>929</v>
      </c>
      <c r="N422" s="58" t="s">
        <v>1366</v>
      </c>
    </row>
    <row r="423" ht="126" customHeight="1" spans="1:14">
      <c r="A423" s="51">
        <v>38</v>
      </c>
      <c r="B423" s="51" t="s">
        <v>1566</v>
      </c>
      <c r="C423" s="51" t="s">
        <v>1415</v>
      </c>
      <c r="D423" s="51" t="s">
        <v>67</v>
      </c>
      <c r="E423" s="51" t="s">
        <v>1567</v>
      </c>
      <c r="F423" s="52" t="s">
        <v>1568</v>
      </c>
      <c r="G423" s="51" t="s">
        <v>102</v>
      </c>
      <c r="H423" s="51">
        <v>14726</v>
      </c>
      <c r="I423" s="51">
        <v>3000</v>
      </c>
      <c r="J423" s="51" t="s">
        <v>1569</v>
      </c>
      <c r="K423" s="51"/>
      <c r="L423" s="62" t="s">
        <v>39</v>
      </c>
      <c r="M423" s="86" t="s">
        <v>929</v>
      </c>
      <c r="N423" s="58" t="s">
        <v>1366</v>
      </c>
    </row>
    <row r="424" ht="219" customHeight="1" spans="1:14">
      <c r="A424" s="51">
        <v>39</v>
      </c>
      <c r="B424" s="51" t="s">
        <v>1570</v>
      </c>
      <c r="C424" s="51" t="s">
        <v>1415</v>
      </c>
      <c r="D424" s="51" t="s">
        <v>67</v>
      </c>
      <c r="E424" s="51" t="s">
        <v>813</v>
      </c>
      <c r="F424" s="52" t="s">
        <v>1571</v>
      </c>
      <c r="G424" s="51" t="s">
        <v>206</v>
      </c>
      <c r="H424" s="51">
        <v>13000</v>
      </c>
      <c r="I424" s="51">
        <v>13000</v>
      </c>
      <c r="J424" s="51" t="s">
        <v>1572</v>
      </c>
      <c r="K424" s="51"/>
      <c r="L424" s="62" t="s">
        <v>27</v>
      </c>
      <c r="M424" s="86" t="s">
        <v>929</v>
      </c>
      <c r="N424" s="58" t="s">
        <v>1366</v>
      </c>
    </row>
    <row r="425" s="27" customFormat="1" ht="61" customHeight="1" spans="1:14">
      <c r="A425" s="65">
        <v>1</v>
      </c>
      <c r="B425" s="65" t="s">
        <v>1573</v>
      </c>
      <c r="C425" s="65" t="s">
        <v>1574</v>
      </c>
      <c r="D425" s="65" t="s">
        <v>293</v>
      </c>
      <c r="E425" s="65"/>
      <c r="F425" s="88" t="s">
        <v>1575</v>
      </c>
      <c r="G425" s="88"/>
      <c r="H425" s="68">
        <v>147000</v>
      </c>
      <c r="I425" s="65" t="s">
        <v>1324</v>
      </c>
      <c r="J425" s="65" t="s">
        <v>1576</v>
      </c>
      <c r="K425" s="65"/>
      <c r="L425" s="65" t="s">
        <v>1577</v>
      </c>
      <c r="M425" s="87" t="s">
        <v>1577</v>
      </c>
      <c r="N425" s="61" t="s">
        <v>1481</v>
      </c>
    </row>
    <row r="426" ht="38" customHeight="1" spans="1:14">
      <c r="A426" s="71" t="s">
        <v>1578</v>
      </c>
      <c r="B426" s="72"/>
      <c r="C426" s="72"/>
      <c r="D426" s="72"/>
      <c r="E426" s="72"/>
      <c r="F426" s="73"/>
      <c r="G426" s="74"/>
      <c r="H426" s="75">
        <v>722555.76</v>
      </c>
      <c r="I426" s="75">
        <v>129466.8</v>
      </c>
      <c r="J426" s="74"/>
      <c r="K426" s="74"/>
      <c r="L426" s="76"/>
      <c r="M426" s="57"/>
      <c r="N426" s="58"/>
    </row>
    <row r="427" ht="38" customHeight="1" spans="1:14">
      <c r="A427" s="71" t="s">
        <v>1579</v>
      </c>
      <c r="B427" s="72"/>
      <c r="C427" s="72"/>
      <c r="D427" s="72"/>
      <c r="E427" s="72"/>
      <c r="F427" s="73"/>
      <c r="G427" s="74"/>
      <c r="H427" s="75">
        <v>676901.8</v>
      </c>
      <c r="I427" s="75">
        <v>108239.8</v>
      </c>
      <c r="J427" s="74"/>
      <c r="K427" s="74"/>
      <c r="L427" s="76"/>
      <c r="M427" s="57"/>
      <c r="N427" s="58"/>
    </row>
    <row r="428" s="26" customFormat="1" ht="171" customHeight="1" spans="1:14">
      <c r="A428" s="79">
        <v>1</v>
      </c>
      <c r="B428" s="51" t="s">
        <v>1580</v>
      </c>
      <c r="C428" s="51" t="s">
        <v>1581</v>
      </c>
      <c r="D428" s="48" t="s">
        <v>21</v>
      </c>
      <c r="E428" s="50" t="s">
        <v>1582</v>
      </c>
      <c r="F428" s="52" t="s">
        <v>1583</v>
      </c>
      <c r="G428" s="51" t="s">
        <v>143</v>
      </c>
      <c r="H428" s="51">
        <v>507956.8</v>
      </c>
      <c r="I428" s="51">
        <v>79739.8</v>
      </c>
      <c r="J428" s="51" t="s">
        <v>1584</v>
      </c>
      <c r="K428" s="51" t="s">
        <v>26</v>
      </c>
      <c r="L428" s="62" t="s">
        <v>64</v>
      </c>
      <c r="M428" s="86" t="s">
        <v>929</v>
      </c>
      <c r="N428" s="61" t="s">
        <v>1585</v>
      </c>
    </row>
    <row r="429" s="26" customFormat="1" ht="100" customHeight="1" spans="1:14">
      <c r="A429" s="79">
        <v>2</v>
      </c>
      <c r="B429" s="51" t="s">
        <v>1586</v>
      </c>
      <c r="C429" s="51" t="s">
        <v>1581</v>
      </c>
      <c r="D429" s="48" t="s">
        <v>21</v>
      </c>
      <c r="E429" s="51" t="s">
        <v>1587</v>
      </c>
      <c r="F429" s="52" t="s">
        <v>1588</v>
      </c>
      <c r="G429" s="51" t="s">
        <v>33</v>
      </c>
      <c r="H429" s="51">
        <v>88945</v>
      </c>
      <c r="I429" s="51">
        <v>27000</v>
      </c>
      <c r="J429" s="51" t="s">
        <v>1589</v>
      </c>
      <c r="K429" s="51" t="s">
        <v>26</v>
      </c>
      <c r="L429" s="62" t="s">
        <v>64</v>
      </c>
      <c r="M429" s="86" t="s">
        <v>929</v>
      </c>
      <c r="N429" s="58" t="s">
        <v>1590</v>
      </c>
    </row>
    <row r="430" s="26" customFormat="1" ht="79" customHeight="1" spans="1:14">
      <c r="A430" s="79">
        <v>3</v>
      </c>
      <c r="B430" s="51" t="s">
        <v>1591</v>
      </c>
      <c r="C430" s="51" t="s">
        <v>1581</v>
      </c>
      <c r="D430" s="51" t="s">
        <v>67</v>
      </c>
      <c r="E430" s="51" t="s">
        <v>503</v>
      </c>
      <c r="F430" s="52" t="s">
        <v>1592</v>
      </c>
      <c r="G430" s="51" t="s">
        <v>70</v>
      </c>
      <c r="H430" s="51">
        <v>45000</v>
      </c>
      <c r="I430" s="51">
        <v>1000</v>
      </c>
      <c r="J430" s="51" t="s">
        <v>1593</v>
      </c>
      <c r="K430" s="51"/>
      <c r="L430" s="62" t="s">
        <v>503</v>
      </c>
      <c r="M430" s="86" t="s">
        <v>929</v>
      </c>
      <c r="N430" s="58" t="s">
        <v>1590</v>
      </c>
    </row>
    <row r="431" s="26" customFormat="1" ht="83" customHeight="1" spans="1:14">
      <c r="A431" s="79">
        <v>4</v>
      </c>
      <c r="B431" s="51" t="s">
        <v>1594</v>
      </c>
      <c r="C431" s="51" t="s">
        <v>1581</v>
      </c>
      <c r="D431" s="51" t="s">
        <v>67</v>
      </c>
      <c r="E431" s="51" t="s">
        <v>503</v>
      </c>
      <c r="F431" s="52" t="s">
        <v>1595</v>
      </c>
      <c r="G431" s="51" t="s">
        <v>70</v>
      </c>
      <c r="H431" s="51">
        <v>35000</v>
      </c>
      <c r="I431" s="51">
        <v>500</v>
      </c>
      <c r="J431" s="51" t="s">
        <v>1593</v>
      </c>
      <c r="K431" s="51"/>
      <c r="L431" s="62" t="s">
        <v>503</v>
      </c>
      <c r="M431" s="86" t="s">
        <v>929</v>
      </c>
      <c r="N431" s="58" t="s">
        <v>1590</v>
      </c>
    </row>
    <row r="432" s="27" customFormat="1" ht="78" customHeight="1" spans="1:14">
      <c r="A432" s="65">
        <v>1</v>
      </c>
      <c r="B432" s="65" t="s">
        <v>1596</v>
      </c>
      <c r="C432" s="65" t="s">
        <v>1597</v>
      </c>
      <c r="D432" s="65" t="s">
        <v>293</v>
      </c>
      <c r="E432" s="65"/>
      <c r="F432" s="53" t="s">
        <v>1598</v>
      </c>
      <c r="G432" s="53"/>
      <c r="H432" s="68">
        <v>200700</v>
      </c>
      <c r="I432" s="65" t="s">
        <v>324</v>
      </c>
      <c r="J432" s="65" t="s">
        <v>1599</v>
      </c>
      <c r="K432" s="65"/>
      <c r="L432" s="65" t="s">
        <v>326</v>
      </c>
      <c r="M432" s="87" t="s">
        <v>1257</v>
      </c>
      <c r="N432" s="61" t="s">
        <v>1600</v>
      </c>
    </row>
    <row r="433" s="27" customFormat="1" ht="175" customHeight="1" spans="1:14">
      <c r="A433" s="65">
        <v>2</v>
      </c>
      <c r="B433" s="65" t="s">
        <v>1601</v>
      </c>
      <c r="C433" s="65" t="s">
        <v>1597</v>
      </c>
      <c r="D433" s="65" t="s">
        <v>293</v>
      </c>
      <c r="E433" s="65"/>
      <c r="F433" s="53" t="s">
        <v>1602</v>
      </c>
      <c r="G433" s="53"/>
      <c r="H433" s="68">
        <v>58000</v>
      </c>
      <c r="I433" s="65" t="s">
        <v>295</v>
      </c>
      <c r="J433" s="65" t="s">
        <v>1325</v>
      </c>
      <c r="K433" s="65"/>
      <c r="L433" s="65" t="s">
        <v>57</v>
      </c>
      <c r="M433" s="87" t="s">
        <v>1257</v>
      </c>
      <c r="N433" s="61" t="s">
        <v>1585</v>
      </c>
    </row>
    <row r="434" ht="38" customHeight="1" spans="1:14">
      <c r="A434" s="71" t="s">
        <v>1603</v>
      </c>
      <c r="B434" s="72"/>
      <c r="C434" s="72"/>
      <c r="D434" s="72"/>
      <c r="E434" s="72"/>
      <c r="F434" s="73"/>
      <c r="G434" s="74"/>
      <c r="H434" s="75">
        <v>45653.96</v>
      </c>
      <c r="I434" s="75">
        <v>21227</v>
      </c>
      <c r="J434" s="74"/>
      <c r="K434" s="74"/>
      <c r="L434" s="76"/>
      <c r="M434" s="57"/>
      <c r="N434" s="58"/>
    </row>
    <row r="435" s="26" customFormat="1" ht="235" customHeight="1" spans="1:14">
      <c r="A435" s="51">
        <v>1</v>
      </c>
      <c r="B435" s="51" t="s">
        <v>1604</v>
      </c>
      <c r="C435" s="51" t="s">
        <v>1605</v>
      </c>
      <c r="D435" s="48" t="s">
        <v>21</v>
      </c>
      <c r="E435" s="51" t="s">
        <v>1450</v>
      </c>
      <c r="F435" s="52" t="s">
        <v>1606</v>
      </c>
      <c r="G435" s="51" t="s">
        <v>62</v>
      </c>
      <c r="H435" s="51">
        <v>21742.96</v>
      </c>
      <c r="I435" s="51">
        <v>2750</v>
      </c>
      <c r="J435" s="51" t="s">
        <v>1607</v>
      </c>
      <c r="K435" s="51"/>
      <c r="L435" s="62" t="s">
        <v>72</v>
      </c>
      <c r="M435" s="86" t="s">
        <v>1419</v>
      </c>
      <c r="N435" s="58" t="s">
        <v>1608</v>
      </c>
    </row>
    <row r="436" s="26" customFormat="1" ht="79" customHeight="1" spans="1:14">
      <c r="A436" s="51">
        <v>2</v>
      </c>
      <c r="B436" s="51" t="s">
        <v>1609</v>
      </c>
      <c r="C436" s="51" t="s">
        <v>1605</v>
      </c>
      <c r="D436" s="48" t="s">
        <v>21</v>
      </c>
      <c r="E436" s="51" t="s">
        <v>1368</v>
      </c>
      <c r="F436" s="52" t="s">
        <v>1610</v>
      </c>
      <c r="G436" s="51" t="s">
        <v>121</v>
      </c>
      <c r="H436" s="51">
        <v>13411</v>
      </c>
      <c r="I436" s="51">
        <v>7977</v>
      </c>
      <c r="J436" s="51" t="s">
        <v>1611</v>
      </c>
      <c r="K436" s="51"/>
      <c r="L436" s="62" t="s">
        <v>39</v>
      </c>
      <c r="M436" s="86" t="s">
        <v>1419</v>
      </c>
      <c r="N436" s="58" t="s">
        <v>1608</v>
      </c>
    </row>
    <row r="437" s="26" customFormat="1" ht="222" customHeight="1" spans="1:14">
      <c r="A437" s="51">
        <v>3</v>
      </c>
      <c r="B437" s="51" t="s">
        <v>1612</v>
      </c>
      <c r="C437" s="51" t="s">
        <v>1605</v>
      </c>
      <c r="D437" s="51" t="s">
        <v>67</v>
      </c>
      <c r="E437" s="51" t="s">
        <v>1613</v>
      </c>
      <c r="F437" s="52" t="s">
        <v>1571</v>
      </c>
      <c r="G437" s="51" t="s">
        <v>206</v>
      </c>
      <c r="H437" s="51">
        <v>10500</v>
      </c>
      <c r="I437" s="51">
        <v>10500</v>
      </c>
      <c r="J437" s="51" t="s">
        <v>1614</v>
      </c>
      <c r="K437" s="51"/>
      <c r="L437" s="62" t="s">
        <v>27</v>
      </c>
      <c r="M437" s="86" t="s">
        <v>1419</v>
      </c>
      <c r="N437" s="58" t="s">
        <v>1608</v>
      </c>
    </row>
    <row r="438" s="27" customFormat="1" ht="84" customHeight="1" spans="1:14">
      <c r="A438" s="65">
        <v>1</v>
      </c>
      <c r="B438" s="65" t="s">
        <v>1615</v>
      </c>
      <c r="C438" s="65" t="s">
        <v>1616</v>
      </c>
      <c r="D438" s="65" t="s">
        <v>293</v>
      </c>
      <c r="E438" s="65"/>
      <c r="F438" s="53" t="s">
        <v>1617</v>
      </c>
      <c r="G438" s="53"/>
      <c r="H438" s="68">
        <v>26000</v>
      </c>
      <c r="I438" s="65" t="s">
        <v>295</v>
      </c>
      <c r="J438" s="65" t="s">
        <v>1618</v>
      </c>
      <c r="K438" s="65"/>
      <c r="L438" s="65" t="s">
        <v>297</v>
      </c>
      <c r="M438" s="91" t="s">
        <v>1619</v>
      </c>
      <c r="N438" s="61" t="s">
        <v>1420</v>
      </c>
    </row>
    <row r="439" s="27" customFormat="1" ht="80" customHeight="1" spans="1:14">
      <c r="A439" s="65">
        <v>2</v>
      </c>
      <c r="B439" s="65" t="s">
        <v>1620</v>
      </c>
      <c r="C439" s="65" t="s">
        <v>1616</v>
      </c>
      <c r="D439" s="65" t="s">
        <v>293</v>
      </c>
      <c r="E439" s="65"/>
      <c r="F439" s="53" t="s">
        <v>1621</v>
      </c>
      <c r="G439" s="53"/>
      <c r="H439" s="68">
        <v>10000</v>
      </c>
      <c r="I439" s="65" t="s">
        <v>295</v>
      </c>
      <c r="J439" s="65" t="s">
        <v>860</v>
      </c>
      <c r="K439" s="65"/>
      <c r="L439" s="65" t="s">
        <v>860</v>
      </c>
      <c r="M439" s="91" t="s">
        <v>1619</v>
      </c>
      <c r="N439" s="61" t="s">
        <v>1420</v>
      </c>
    </row>
    <row r="440" ht="38" customHeight="1" spans="1:14">
      <c r="A440" s="71" t="s">
        <v>1622</v>
      </c>
      <c r="B440" s="72"/>
      <c r="C440" s="72"/>
      <c r="D440" s="72"/>
      <c r="E440" s="72"/>
      <c r="F440" s="73"/>
      <c r="G440" s="74"/>
      <c r="H440" s="75">
        <v>13268994.53</v>
      </c>
      <c r="I440" s="75">
        <v>3662125</v>
      </c>
      <c r="J440" s="74"/>
      <c r="K440" s="74"/>
      <c r="L440" s="76"/>
      <c r="M440" s="57"/>
      <c r="N440" s="58"/>
    </row>
    <row r="441" ht="38" customHeight="1" spans="1:14">
      <c r="A441" s="71" t="s">
        <v>1623</v>
      </c>
      <c r="B441" s="72"/>
      <c r="C441" s="72"/>
      <c r="D441" s="72"/>
      <c r="E441" s="72"/>
      <c r="F441" s="73"/>
      <c r="G441" s="74"/>
      <c r="H441" s="75">
        <v>1255221</v>
      </c>
      <c r="I441" s="75">
        <v>397472</v>
      </c>
      <c r="J441" s="74"/>
      <c r="K441" s="74"/>
      <c r="L441" s="76"/>
      <c r="M441" s="57"/>
      <c r="N441" s="58"/>
    </row>
    <row r="442" s="26" customFormat="1" ht="111" customHeight="1" spans="1:14">
      <c r="A442" s="51">
        <v>2</v>
      </c>
      <c r="B442" s="51" t="s">
        <v>1624</v>
      </c>
      <c r="C442" s="51" t="s">
        <v>1625</v>
      </c>
      <c r="D442" s="48" t="s">
        <v>21</v>
      </c>
      <c r="E442" s="51" t="s">
        <v>503</v>
      </c>
      <c r="F442" s="52" t="s">
        <v>1626</v>
      </c>
      <c r="G442" s="51" t="s">
        <v>43</v>
      </c>
      <c r="H442" s="51">
        <v>118071</v>
      </c>
      <c r="I442" s="51">
        <v>75000</v>
      </c>
      <c r="J442" s="51" t="s">
        <v>1437</v>
      </c>
      <c r="K442" s="51" t="s">
        <v>104</v>
      </c>
      <c r="L442" s="62" t="s">
        <v>503</v>
      </c>
      <c r="M442" s="86" t="s">
        <v>1627</v>
      </c>
      <c r="N442" s="61" t="s">
        <v>1628</v>
      </c>
    </row>
    <row r="443" s="26" customFormat="1" ht="104" customHeight="1" spans="1:14">
      <c r="A443" s="51">
        <v>4</v>
      </c>
      <c r="B443" s="51" t="s">
        <v>1629</v>
      </c>
      <c r="C443" s="51" t="s">
        <v>1625</v>
      </c>
      <c r="D443" s="48" t="s">
        <v>21</v>
      </c>
      <c r="E443" s="51" t="s">
        <v>1630</v>
      </c>
      <c r="F443" s="52" t="s">
        <v>1631</v>
      </c>
      <c r="G443" s="51" t="s">
        <v>62</v>
      </c>
      <c r="H443" s="51">
        <v>80000</v>
      </c>
      <c r="I443" s="51">
        <v>10000</v>
      </c>
      <c r="J443" s="51" t="s">
        <v>1632</v>
      </c>
      <c r="K443" s="51"/>
      <c r="L443" s="62" t="s">
        <v>39</v>
      </c>
      <c r="M443" s="86" t="s">
        <v>1627</v>
      </c>
      <c r="N443" s="58" t="s">
        <v>1633</v>
      </c>
    </row>
    <row r="444" s="26" customFormat="1" ht="143" customHeight="1" spans="1:14">
      <c r="A444" s="51">
        <v>5</v>
      </c>
      <c r="B444" s="51" t="s">
        <v>1634</v>
      </c>
      <c r="C444" s="51" t="s">
        <v>1625</v>
      </c>
      <c r="D444" s="48" t="s">
        <v>21</v>
      </c>
      <c r="E444" s="51" t="s">
        <v>503</v>
      </c>
      <c r="F444" s="52" t="s">
        <v>1635</v>
      </c>
      <c r="G444" s="51" t="s">
        <v>62</v>
      </c>
      <c r="H444" s="51">
        <v>79190</v>
      </c>
      <c r="I444" s="51">
        <v>10000</v>
      </c>
      <c r="J444" s="51" t="s">
        <v>999</v>
      </c>
      <c r="K444" s="51"/>
      <c r="L444" s="62" t="s">
        <v>503</v>
      </c>
      <c r="M444" s="86" t="s">
        <v>1627</v>
      </c>
      <c r="N444" s="58" t="s">
        <v>1633</v>
      </c>
    </row>
    <row r="445" s="26" customFormat="1" ht="119" customHeight="1" spans="1:14">
      <c r="A445" s="51">
        <v>6</v>
      </c>
      <c r="B445" s="51" t="s">
        <v>1636</v>
      </c>
      <c r="C445" s="51" t="s">
        <v>1625</v>
      </c>
      <c r="D445" s="48" t="s">
        <v>21</v>
      </c>
      <c r="E445" s="51" t="s">
        <v>52</v>
      </c>
      <c r="F445" s="52" t="s">
        <v>1637</v>
      </c>
      <c r="G445" s="51" t="s">
        <v>54</v>
      </c>
      <c r="H445" s="51">
        <v>78500</v>
      </c>
      <c r="I445" s="51">
        <v>28050</v>
      </c>
      <c r="J445" s="51" t="s">
        <v>1638</v>
      </c>
      <c r="K445" s="51" t="s">
        <v>104</v>
      </c>
      <c r="L445" s="62" t="s">
        <v>49</v>
      </c>
      <c r="M445" s="86" t="s">
        <v>1627</v>
      </c>
      <c r="N445" s="58" t="s">
        <v>1633</v>
      </c>
    </row>
    <row r="446" s="26" customFormat="1" ht="159" customHeight="1" spans="1:14">
      <c r="A446" s="51">
        <v>8</v>
      </c>
      <c r="B446" s="51" t="s">
        <v>1639</v>
      </c>
      <c r="C446" s="51" t="s">
        <v>1625</v>
      </c>
      <c r="D446" s="48" t="s">
        <v>21</v>
      </c>
      <c r="E446" s="51" t="s">
        <v>503</v>
      </c>
      <c r="F446" s="52" t="s">
        <v>1640</v>
      </c>
      <c r="G446" s="51" t="s">
        <v>24</v>
      </c>
      <c r="H446" s="51">
        <v>61502</v>
      </c>
      <c r="I446" s="51">
        <v>10000</v>
      </c>
      <c r="J446" s="51" t="s">
        <v>164</v>
      </c>
      <c r="K446" s="51"/>
      <c r="L446" s="62" t="s">
        <v>503</v>
      </c>
      <c r="M446" s="86" t="s">
        <v>1627</v>
      </c>
      <c r="N446" s="58" t="s">
        <v>1633</v>
      </c>
    </row>
    <row r="447" s="26" customFormat="1" ht="102" customHeight="1" spans="1:14">
      <c r="A447" s="51">
        <v>9</v>
      </c>
      <c r="B447" s="51" t="s">
        <v>1641</v>
      </c>
      <c r="C447" s="51" t="s">
        <v>1625</v>
      </c>
      <c r="D447" s="48" t="s">
        <v>21</v>
      </c>
      <c r="E447" s="51" t="s">
        <v>1387</v>
      </c>
      <c r="F447" s="52" t="s">
        <v>1642</v>
      </c>
      <c r="G447" s="51" t="s">
        <v>62</v>
      </c>
      <c r="H447" s="51">
        <v>60000</v>
      </c>
      <c r="I447" s="51">
        <v>20000</v>
      </c>
      <c r="J447" s="51" t="s">
        <v>400</v>
      </c>
      <c r="K447" s="51"/>
      <c r="L447" s="62" t="s">
        <v>49</v>
      </c>
      <c r="M447" s="86" t="s">
        <v>1627</v>
      </c>
      <c r="N447" s="58" t="s">
        <v>1633</v>
      </c>
    </row>
    <row r="448" s="26" customFormat="1" ht="96" customHeight="1" spans="1:14">
      <c r="A448" s="51">
        <v>11</v>
      </c>
      <c r="B448" s="51" t="s">
        <v>1643</v>
      </c>
      <c r="C448" s="51" t="s">
        <v>1625</v>
      </c>
      <c r="D448" s="48" t="s">
        <v>21</v>
      </c>
      <c r="E448" s="51" t="s">
        <v>1387</v>
      </c>
      <c r="F448" s="52" t="s">
        <v>1644</v>
      </c>
      <c r="G448" s="51" t="s">
        <v>62</v>
      </c>
      <c r="H448" s="51">
        <v>30000</v>
      </c>
      <c r="I448" s="51">
        <v>10000</v>
      </c>
      <c r="J448" s="51" t="s">
        <v>400</v>
      </c>
      <c r="K448" s="51"/>
      <c r="L448" s="62" t="s">
        <v>49</v>
      </c>
      <c r="M448" s="86" t="s">
        <v>1627</v>
      </c>
      <c r="N448" s="58" t="s">
        <v>1633</v>
      </c>
    </row>
    <row r="449" s="26" customFormat="1" ht="84" customHeight="1" spans="1:14">
      <c r="A449" s="51">
        <v>12</v>
      </c>
      <c r="B449" s="51" t="s">
        <v>1645</v>
      </c>
      <c r="C449" s="51" t="s">
        <v>1625</v>
      </c>
      <c r="D449" s="48" t="s">
        <v>21</v>
      </c>
      <c r="E449" s="51" t="s">
        <v>503</v>
      </c>
      <c r="F449" s="52" t="s">
        <v>1646</v>
      </c>
      <c r="G449" s="51" t="s">
        <v>24</v>
      </c>
      <c r="H449" s="51">
        <v>27217</v>
      </c>
      <c r="I449" s="51">
        <v>1500</v>
      </c>
      <c r="J449" s="51" t="s">
        <v>164</v>
      </c>
      <c r="K449" s="51"/>
      <c r="L449" s="62" t="s">
        <v>503</v>
      </c>
      <c r="M449" s="86" t="s">
        <v>1627</v>
      </c>
      <c r="N449" s="58" t="s">
        <v>1633</v>
      </c>
    </row>
    <row r="450" s="26" customFormat="1" ht="120" customHeight="1" spans="1:14">
      <c r="A450" s="51">
        <v>16</v>
      </c>
      <c r="B450" s="51" t="s">
        <v>1647</v>
      </c>
      <c r="C450" s="51" t="s">
        <v>1625</v>
      </c>
      <c r="D450" s="48" t="s">
        <v>21</v>
      </c>
      <c r="E450" s="51" t="s">
        <v>1368</v>
      </c>
      <c r="F450" s="52" t="s">
        <v>1648</v>
      </c>
      <c r="G450" s="51" t="s">
        <v>24</v>
      </c>
      <c r="H450" s="51">
        <v>12250</v>
      </c>
      <c r="I450" s="51">
        <v>4922</v>
      </c>
      <c r="J450" s="51" t="s">
        <v>1649</v>
      </c>
      <c r="K450" s="51"/>
      <c r="L450" s="62" t="s">
        <v>39</v>
      </c>
      <c r="M450" s="86" t="s">
        <v>1627</v>
      </c>
      <c r="N450" s="58" t="s">
        <v>1633</v>
      </c>
    </row>
    <row r="451" s="26" customFormat="1" ht="177" customHeight="1" spans="1:14">
      <c r="A451" s="51">
        <v>1</v>
      </c>
      <c r="B451" s="51" t="s">
        <v>1650</v>
      </c>
      <c r="C451" s="51" t="s">
        <v>1625</v>
      </c>
      <c r="D451" s="51" t="s">
        <v>67</v>
      </c>
      <c r="E451" s="51" t="s">
        <v>1651</v>
      </c>
      <c r="F451" s="52" t="s">
        <v>1652</v>
      </c>
      <c r="G451" s="51" t="s">
        <v>70</v>
      </c>
      <c r="H451" s="51">
        <v>450000</v>
      </c>
      <c r="I451" s="51">
        <v>150000</v>
      </c>
      <c r="J451" s="51" t="s">
        <v>48</v>
      </c>
      <c r="K451" s="51"/>
      <c r="L451" s="62" t="s">
        <v>49</v>
      </c>
      <c r="M451" s="86" t="s">
        <v>1627</v>
      </c>
      <c r="N451" s="58" t="s">
        <v>1633</v>
      </c>
    </row>
    <row r="452" s="26" customFormat="1" ht="94" customHeight="1" spans="1:14">
      <c r="A452" s="51">
        <v>3</v>
      </c>
      <c r="B452" s="51" t="s">
        <v>1653</v>
      </c>
      <c r="C452" s="51" t="s">
        <v>1625</v>
      </c>
      <c r="D452" s="51" t="s">
        <v>67</v>
      </c>
      <c r="E452" s="51" t="s">
        <v>1654</v>
      </c>
      <c r="F452" s="52" t="s">
        <v>1655</v>
      </c>
      <c r="G452" s="51" t="s">
        <v>102</v>
      </c>
      <c r="H452" s="51">
        <v>84999</v>
      </c>
      <c r="I452" s="51">
        <v>17000</v>
      </c>
      <c r="J452" s="51" t="s">
        <v>1656</v>
      </c>
      <c r="K452" s="51" t="s">
        <v>104</v>
      </c>
      <c r="L452" s="62" t="s">
        <v>64</v>
      </c>
      <c r="M452" s="86" t="s">
        <v>1627</v>
      </c>
      <c r="N452" s="58" t="s">
        <v>1633</v>
      </c>
    </row>
    <row r="453" s="26" customFormat="1" ht="79" customHeight="1" spans="1:14">
      <c r="A453" s="51">
        <v>7</v>
      </c>
      <c r="B453" s="51" t="s">
        <v>1657</v>
      </c>
      <c r="C453" s="51" t="s">
        <v>1625</v>
      </c>
      <c r="D453" s="51" t="s">
        <v>67</v>
      </c>
      <c r="E453" s="51" t="s">
        <v>1654</v>
      </c>
      <c r="F453" s="52" t="s">
        <v>1658</v>
      </c>
      <c r="G453" s="51" t="s">
        <v>102</v>
      </c>
      <c r="H453" s="51">
        <v>65277</v>
      </c>
      <c r="I453" s="51">
        <v>20000</v>
      </c>
      <c r="J453" s="51" t="s">
        <v>242</v>
      </c>
      <c r="K453" s="51"/>
      <c r="L453" s="62" t="s">
        <v>64</v>
      </c>
      <c r="M453" s="86" t="s">
        <v>1627</v>
      </c>
      <c r="N453" s="61" t="s">
        <v>1628</v>
      </c>
    </row>
    <row r="454" s="26" customFormat="1" ht="97" customHeight="1" spans="1:14">
      <c r="A454" s="51">
        <v>10</v>
      </c>
      <c r="B454" s="51" t="s">
        <v>1659</v>
      </c>
      <c r="C454" s="51" t="s">
        <v>1625</v>
      </c>
      <c r="D454" s="51" t="s">
        <v>67</v>
      </c>
      <c r="E454" s="51" t="s">
        <v>813</v>
      </c>
      <c r="F454" s="52" t="s">
        <v>1660</v>
      </c>
      <c r="G454" s="51" t="s">
        <v>33</v>
      </c>
      <c r="H454" s="51">
        <v>42090</v>
      </c>
      <c r="I454" s="51">
        <v>10000</v>
      </c>
      <c r="J454" s="51" t="s">
        <v>1661</v>
      </c>
      <c r="K454" s="51" t="s">
        <v>104</v>
      </c>
      <c r="L454" s="62" t="s">
        <v>27</v>
      </c>
      <c r="M454" s="86" t="s">
        <v>1627</v>
      </c>
      <c r="N454" s="58"/>
    </row>
    <row r="455" s="26" customFormat="1" ht="144" customHeight="1" spans="1:14">
      <c r="A455" s="51">
        <v>13</v>
      </c>
      <c r="B455" s="51" t="s">
        <v>1662</v>
      </c>
      <c r="C455" s="51" t="s">
        <v>1625</v>
      </c>
      <c r="D455" s="51" t="s">
        <v>67</v>
      </c>
      <c r="E455" s="51" t="s">
        <v>503</v>
      </c>
      <c r="F455" s="52" t="s">
        <v>1663</v>
      </c>
      <c r="G455" s="51" t="s">
        <v>102</v>
      </c>
      <c r="H455" s="51">
        <v>26684</v>
      </c>
      <c r="I455" s="51">
        <v>20000</v>
      </c>
      <c r="J455" s="51" t="s">
        <v>502</v>
      </c>
      <c r="K455" s="51"/>
      <c r="L455" s="62" t="s">
        <v>503</v>
      </c>
      <c r="M455" s="86" t="s">
        <v>1627</v>
      </c>
      <c r="N455" s="58" t="s">
        <v>1633</v>
      </c>
    </row>
    <row r="456" s="26" customFormat="1" ht="96" customHeight="1" spans="1:14">
      <c r="A456" s="51">
        <v>14</v>
      </c>
      <c r="B456" s="51" t="s">
        <v>1664</v>
      </c>
      <c r="C456" s="51" t="s">
        <v>1625</v>
      </c>
      <c r="D456" s="51" t="s">
        <v>67</v>
      </c>
      <c r="E456" s="51" t="s">
        <v>503</v>
      </c>
      <c r="F456" s="52" t="s">
        <v>1665</v>
      </c>
      <c r="G456" s="51" t="s">
        <v>70</v>
      </c>
      <c r="H456" s="51">
        <v>20000</v>
      </c>
      <c r="I456" s="51">
        <v>5000</v>
      </c>
      <c r="J456" s="51" t="s">
        <v>502</v>
      </c>
      <c r="K456" s="51"/>
      <c r="L456" s="62" t="s">
        <v>503</v>
      </c>
      <c r="M456" s="86" t="s">
        <v>1627</v>
      </c>
      <c r="N456" s="58" t="s">
        <v>1633</v>
      </c>
    </row>
    <row r="457" s="26" customFormat="1" ht="82" customHeight="1" spans="1:14">
      <c r="A457" s="51">
        <v>15</v>
      </c>
      <c r="B457" s="51" t="s">
        <v>1666</v>
      </c>
      <c r="C457" s="51" t="s">
        <v>1625</v>
      </c>
      <c r="D457" s="51" t="s">
        <v>67</v>
      </c>
      <c r="E457" s="51" t="s">
        <v>1654</v>
      </c>
      <c r="F457" s="52" t="s">
        <v>1667</v>
      </c>
      <c r="G457" s="51" t="s">
        <v>102</v>
      </c>
      <c r="H457" s="51">
        <v>19441</v>
      </c>
      <c r="I457" s="51">
        <v>6000</v>
      </c>
      <c r="J457" s="51" t="s">
        <v>242</v>
      </c>
      <c r="K457" s="51"/>
      <c r="L457" s="62" t="s">
        <v>64</v>
      </c>
      <c r="M457" s="86" t="s">
        <v>1627</v>
      </c>
      <c r="N457" s="58" t="s">
        <v>1633</v>
      </c>
    </row>
    <row r="458" s="27" customFormat="1" ht="198" customHeight="1" spans="1:14">
      <c r="A458" s="65">
        <v>1</v>
      </c>
      <c r="B458" s="65" t="s">
        <v>1668</v>
      </c>
      <c r="C458" s="65" t="s">
        <v>1669</v>
      </c>
      <c r="D458" s="65" t="s">
        <v>293</v>
      </c>
      <c r="E458" s="65"/>
      <c r="F458" s="53" t="s">
        <v>1670</v>
      </c>
      <c r="G458" s="53"/>
      <c r="H458" s="68">
        <v>160000</v>
      </c>
      <c r="I458" s="65" t="s">
        <v>295</v>
      </c>
      <c r="J458" s="65" t="s">
        <v>350</v>
      </c>
      <c r="K458" s="65"/>
      <c r="L458" s="65" t="s">
        <v>57</v>
      </c>
      <c r="M458" s="93" t="s">
        <v>1671</v>
      </c>
      <c r="N458" s="61" t="s">
        <v>1628</v>
      </c>
    </row>
    <row r="459" s="27" customFormat="1" ht="140" customHeight="1" spans="1:14">
      <c r="A459" s="65">
        <v>2</v>
      </c>
      <c r="B459" s="65" t="s">
        <v>1672</v>
      </c>
      <c r="C459" s="65" t="s">
        <v>1669</v>
      </c>
      <c r="D459" s="65" t="s">
        <v>293</v>
      </c>
      <c r="E459" s="65"/>
      <c r="F459" s="53" t="s">
        <v>1673</v>
      </c>
      <c r="G459" s="53"/>
      <c r="H459" s="68">
        <v>45282</v>
      </c>
      <c r="I459" s="65" t="s">
        <v>1674</v>
      </c>
      <c r="J459" s="65" t="s">
        <v>860</v>
      </c>
      <c r="K459" s="65"/>
      <c r="L459" s="65" t="s">
        <v>860</v>
      </c>
      <c r="M459" s="93" t="s">
        <v>1671</v>
      </c>
      <c r="N459" s="61" t="s">
        <v>1628</v>
      </c>
    </row>
    <row r="460" s="27" customFormat="1" ht="67" customHeight="1" spans="1:14">
      <c r="A460" s="65">
        <v>3</v>
      </c>
      <c r="B460" s="65" t="s">
        <v>1675</v>
      </c>
      <c r="C460" s="65" t="s">
        <v>1669</v>
      </c>
      <c r="D460" s="65" t="s">
        <v>293</v>
      </c>
      <c r="E460" s="65"/>
      <c r="F460" s="53" t="s">
        <v>1676</v>
      </c>
      <c r="G460" s="53"/>
      <c r="H460" s="68">
        <v>42000</v>
      </c>
      <c r="I460" s="65" t="s">
        <v>295</v>
      </c>
      <c r="J460" s="65" t="s">
        <v>860</v>
      </c>
      <c r="K460" s="65"/>
      <c r="L460" s="65" t="s">
        <v>860</v>
      </c>
      <c r="M460" s="93" t="s">
        <v>1671</v>
      </c>
      <c r="N460" s="61" t="s">
        <v>1628</v>
      </c>
    </row>
    <row r="461" s="27" customFormat="1" ht="67" customHeight="1" spans="1:14">
      <c r="A461" s="65">
        <v>4</v>
      </c>
      <c r="B461" s="65" t="s">
        <v>1677</v>
      </c>
      <c r="C461" s="65" t="s">
        <v>1669</v>
      </c>
      <c r="D461" s="65" t="s">
        <v>293</v>
      </c>
      <c r="E461" s="65"/>
      <c r="F461" s="53" t="s">
        <v>1678</v>
      </c>
      <c r="G461" s="53"/>
      <c r="H461" s="68">
        <v>34000</v>
      </c>
      <c r="I461" s="65" t="s">
        <v>295</v>
      </c>
      <c r="J461" s="65" t="s">
        <v>1464</v>
      </c>
      <c r="K461" s="65"/>
      <c r="L461" s="65" t="s">
        <v>316</v>
      </c>
      <c r="M461" s="93" t="s">
        <v>1671</v>
      </c>
      <c r="N461" s="61" t="s">
        <v>1628</v>
      </c>
    </row>
    <row r="462" s="27" customFormat="1" ht="117" customHeight="1" spans="1:14">
      <c r="A462" s="65">
        <v>5</v>
      </c>
      <c r="B462" s="65" t="s">
        <v>1679</v>
      </c>
      <c r="C462" s="65" t="s">
        <v>1669</v>
      </c>
      <c r="D462" s="65" t="s">
        <v>293</v>
      </c>
      <c r="E462" s="65"/>
      <c r="F462" s="53" t="s">
        <v>1680</v>
      </c>
      <c r="G462" s="53"/>
      <c r="H462" s="68">
        <v>20335</v>
      </c>
      <c r="I462" s="65" t="s">
        <v>295</v>
      </c>
      <c r="J462" s="65" t="s">
        <v>860</v>
      </c>
      <c r="K462" s="65"/>
      <c r="L462" s="65" t="s">
        <v>860</v>
      </c>
      <c r="M462" s="93" t="s">
        <v>1671</v>
      </c>
      <c r="N462" s="61" t="s">
        <v>1628</v>
      </c>
    </row>
    <row r="463" s="27" customFormat="1" ht="121" customHeight="1" spans="1:14">
      <c r="A463" s="65">
        <v>6</v>
      </c>
      <c r="B463" s="65" t="s">
        <v>1681</v>
      </c>
      <c r="C463" s="65" t="s">
        <v>1669</v>
      </c>
      <c r="D463" s="65" t="s">
        <v>293</v>
      </c>
      <c r="E463" s="65"/>
      <c r="F463" s="53" t="s">
        <v>1682</v>
      </c>
      <c r="G463" s="53"/>
      <c r="H463" s="68">
        <v>18147</v>
      </c>
      <c r="I463" s="65" t="s">
        <v>1683</v>
      </c>
      <c r="J463" s="65" t="s">
        <v>860</v>
      </c>
      <c r="K463" s="65"/>
      <c r="L463" s="65" t="s">
        <v>860</v>
      </c>
      <c r="M463" s="93" t="s">
        <v>1671</v>
      </c>
      <c r="N463" s="61" t="s">
        <v>1628</v>
      </c>
    </row>
    <row r="464" s="27" customFormat="1" ht="97" customHeight="1" spans="1:14">
      <c r="A464" s="65">
        <v>7</v>
      </c>
      <c r="B464" s="65" t="s">
        <v>1684</v>
      </c>
      <c r="C464" s="65" t="s">
        <v>1669</v>
      </c>
      <c r="D464" s="65" t="s">
        <v>293</v>
      </c>
      <c r="E464" s="65"/>
      <c r="F464" s="53" t="s">
        <v>1685</v>
      </c>
      <c r="G464" s="53"/>
      <c r="H464" s="68">
        <v>5026</v>
      </c>
      <c r="I464" s="65" t="s">
        <v>295</v>
      </c>
      <c r="J464" s="65" t="s">
        <v>860</v>
      </c>
      <c r="K464" s="65"/>
      <c r="L464" s="65" t="s">
        <v>860</v>
      </c>
      <c r="M464" s="93" t="s">
        <v>1671</v>
      </c>
      <c r="N464" s="61" t="s">
        <v>1628</v>
      </c>
    </row>
    <row r="465" ht="38" customHeight="1" spans="1:14">
      <c r="A465" s="71" t="s">
        <v>1686</v>
      </c>
      <c r="B465" s="72"/>
      <c r="C465" s="72"/>
      <c r="D465" s="72"/>
      <c r="E465" s="72"/>
      <c r="F465" s="73"/>
      <c r="G465" s="74"/>
      <c r="H465" s="75">
        <v>596196</v>
      </c>
      <c r="I465" s="75">
        <v>249500</v>
      </c>
      <c r="J465" s="74"/>
      <c r="K465" s="74"/>
      <c r="L465" s="76"/>
      <c r="M465" s="57"/>
      <c r="N465" s="58"/>
    </row>
    <row r="466" s="26" customFormat="1" ht="188" customHeight="1" spans="1:14">
      <c r="A466" s="51">
        <v>1</v>
      </c>
      <c r="B466" s="51" t="s">
        <v>1687</v>
      </c>
      <c r="C466" s="51" t="s">
        <v>1688</v>
      </c>
      <c r="D466" s="48" t="s">
        <v>21</v>
      </c>
      <c r="E466" s="50" t="s">
        <v>1689</v>
      </c>
      <c r="F466" s="52" t="s">
        <v>1690</v>
      </c>
      <c r="G466" s="51" t="s">
        <v>121</v>
      </c>
      <c r="H466" s="51">
        <v>278807</v>
      </c>
      <c r="I466" s="51">
        <v>178000</v>
      </c>
      <c r="J466" s="51" t="s">
        <v>1691</v>
      </c>
      <c r="K466" s="51" t="s">
        <v>26</v>
      </c>
      <c r="L466" s="62" t="s">
        <v>27</v>
      </c>
      <c r="M466" s="86" t="s">
        <v>1692</v>
      </c>
      <c r="N466" s="61" t="s">
        <v>1693</v>
      </c>
    </row>
    <row r="467" s="26" customFormat="1" ht="96" customHeight="1" spans="1:14">
      <c r="A467" s="51">
        <v>3</v>
      </c>
      <c r="B467" s="51" t="s">
        <v>1694</v>
      </c>
      <c r="C467" s="51" t="s">
        <v>1688</v>
      </c>
      <c r="D467" s="48" t="s">
        <v>21</v>
      </c>
      <c r="E467" s="50" t="s">
        <v>1695</v>
      </c>
      <c r="F467" s="52" t="s">
        <v>1696</v>
      </c>
      <c r="G467" s="51" t="s">
        <v>54</v>
      </c>
      <c r="H467" s="51">
        <v>93098</v>
      </c>
      <c r="I467" s="51">
        <v>28000</v>
      </c>
      <c r="J467" s="51" t="s">
        <v>1697</v>
      </c>
      <c r="K467" s="51" t="s">
        <v>26</v>
      </c>
      <c r="L467" s="62" t="s">
        <v>64</v>
      </c>
      <c r="M467" s="86" t="s">
        <v>1692</v>
      </c>
      <c r="N467" s="61" t="s">
        <v>1693</v>
      </c>
    </row>
    <row r="468" s="26" customFormat="1" ht="187" customHeight="1" spans="1:14">
      <c r="A468" s="51">
        <v>4</v>
      </c>
      <c r="B468" s="51" t="s">
        <v>1698</v>
      </c>
      <c r="C468" s="51" t="s">
        <v>1688</v>
      </c>
      <c r="D468" s="48" t="s">
        <v>21</v>
      </c>
      <c r="E468" s="51" t="s">
        <v>1699</v>
      </c>
      <c r="F468" s="52" t="s">
        <v>1700</v>
      </c>
      <c r="G468" s="51" t="s">
        <v>54</v>
      </c>
      <c r="H468" s="51">
        <v>86600</v>
      </c>
      <c r="I468" s="51">
        <v>10000</v>
      </c>
      <c r="J468" s="51" t="s">
        <v>1701</v>
      </c>
      <c r="K468" s="51"/>
      <c r="L468" s="62" t="s">
        <v>503</v>
      </c>
      <c r="M468" s="86" t="s">
        <v>1692</v>
      </c>
      <c r="N468" s="58" t="s">
        <v>1702</v>
      </c>
    </row>
    <row r="469" s="26" customFormat="1" ht="136" customHeight="1" spans="1:14">
      <c r="A469" s="51">
        <v>5</v>
      </c>
      <c r="B469" s="51" t="s">
        <v>1703</v>
      </c>
      <c r="C469" s="51" t="s">
        <v>1688</v>
      </c>
      <c r="D469" s="48" t="s">
        <v>21</v>
      </c>
      <c r="E469" s="50" t="s">
        <v>1704</v>
      </c>
      <c r="F469" s="52" t="s">
        <v>1705</v>
      </c>
      <c r="G469" s="51" t="s">
        <v>24</v>
      </c>
      <c r="H469" s="51">
        <v>38000</v>
      </c>
      <c r="I469" s="51">
        <v>10000</v>
      </c>
      <c r="J469" s="51" t="s">
        <v>164</v>
      </c>
      <c r="K469" s="51" t="s">
        <v>104</v>
      </c>
      <c r="L469" s="62" t="s">
        <v>72</v>
      </c>
      <c r="M469" s="86" t="s">
        <v>1692</v>
      </c>
      <c r="N469" s="61" t="s">
        <v>1693</v>
      </c>
    </row>
    <row r="470" s="26" customFormat="1" ht="96" customHeight="1" spans="1:14">
      <c r="A470" s="51">
        <v>2</v>
      </c>
      <c r="B470" s="51" t="s">
        <v>1706</v>
      </c>
      <c r="C470" s="51" t="s">
        <v>1688</v>
      </c>
      <c r="D470" s="51" t="s">
        <v>67</v>
      </c>
      <c r="E470" s="50" t="s">
        <v>1707</v>
      </c>
      <c r="F470" s="52" t="s">
        <v>1708</v>
      </c>
      <c r="G470" s="51" t="s">
        <v>70</v>
      </c>
      <c r="H470" s="51">
        <v>94691</v>
      </c>
      <c r="I470" s="51">
        <v>20000</v>
      </c>
      <c r="J470" s="51" t="s">
        <v>1709</v>
      </c>
      <c r="K470" s="51" t="s">
        <v>104</v>
      </c>
      <c r="L470" s="62" t="s">
        <v>64</v>
      </c>
      <c r="M470" s="86" t="s">
        <v>1692</v>
      </c>
      <c r="N470" s="61" t="s">
        <v>1693</v>
      </c>
    </row>
    <row r="471" s="26" customFormat="1" ht="83" customHeight="1" spans="1:14">
      <c r="A471" s="51">
        <v>6</v>
      </c>
      <c r="B471" s="51" t="s">
        <v>1710</v>
      </c>
      <c r="C471" s="51" t="s">
        <v>1688</v>
      </c>
      <c r="D471" s="51" t="s">
        <v>67</v>
      </c>
      <c r="E471" s="50" t="s">
        <v>1711</v>
      </c>
      <c r="F471" s="52" t="s">
        <v>1712</v>
      </c>
      <c r="G471" s="51" t="s">
        <v>102</v>
      </c>
      <c r="H471" s="51">
        <v>5000</v>
      </c>
      <c r="I471" s="51">
        <v>3500</v>
      </c>
      <c r="J471" s="51" t="s">
        <v>156</v>
      </c>
      <c r="K471" s="51"/>
      <c r="L471" s="62" t="s">
        <v>64</v>
      </c>
      <c r="M471" s="86" t="s">
        <v>1692</v>
      </c>
      <c r="N471" s="61" t="s">
        <v>1693</v>
      </c>
    </row>
    <row r="472" s="2" customFormat="1" ht="117" customHeight="1" spans="1:14">
      <c r="A472" s="21">
        <v>1</v>
      </c>
      <c r="B472" s="21" t="s">
        <v>1713</v>
      </c>
      <c r="C472" s="21" t="s">
        <v>1714</v>
      </c>
      <c r="D472" s="21" t="s">
        <v>293</v>
      </c>
      <c r="E472" s="21"/>
      <c r="F472" s="77" t="s">
        <v>1715</v>
      </c>
      <c r="G472" s="77"/>
      <c r="H472" s="78">
        <v>500000</v>
      </c>
      <c r="I472" s="21" t="s">
        <v>295</v>
      </c>
      <c r="J472" s="21" t="s">
        <v>1716</v>
      </c>
      <c r="K472" s="21"/>
      <c r="L472" s="21" t="s">
        <v>297</v>
      </c>
      <c r="M472" s="22" t="s">
        <v>1717</v>
      </c>
      <c r="N472" s="85" t="s">
        <v>1693</v>
      </c>
    </row>
    <row r="473" s="2" customFormat="1" ht="160" customHeight="1" spans="1:14">
      <c r="A473" s="21">
        <v>2</v>
      </c>
      <c r="B473" s="21" t="s">
        <v>1718</v>
      </c>
      <c r="C473" s="21" t="s">
        <v>1714</v>
      </c>
      <c r="D473" s="21" t="s">
        <v>293</v>
      </c>
      <c r="E473" s="21"/>
      <c r="F473" s="77" t="s">
        <v>1719</v>
      </c>
      <c r="G473" s="77"/>
      <c r="H473" s="78">
        <v>300000</v>
      </c>
      <c r="I473" s="21" t="s">
        <v>295</v>
      </c>
      <c r="J473" s="21" t="s">
        <v>350</v>
      </c>
      <c r="K473" s="21"/>
      <c r="L473" s="21" t="s">
        <v>57</v>
      </c>
      <c r="M473" s="22" t="s">
        <v>713</v>
      </c>
      <c r="N473" s="85" t="s">
        <v>618</v>
      </c>
    </row>
    <row r="474" s="2" customFormat="1" ht="148" customHeight="1" spans="1:14">
      <c r="A474" s="21">
        <v>3</v>
      </c>
      <c r="B474" s="21" t="s">
        <v>1720</v>
      </c>
      <c r="C474" s="21" t="s">
        <v>1714</v>
      </c>
      <c r="D474" s="21" t="s">
        <v>293</v>
      </c>
      <c r="E474" s="21"/>
      <c r="F474" s="77" t="s">
        <v>1721</v>
      </c>
      <c r="G474" s="77"/>
      <c r="H474" s="78">
        <v>140000</v>
      </c>
      <c r="I474" s="21" t="s">
        <v>295</v>
      </c>
      <c r="J474" s="21" t="s">
        <v>350</v>
      </c>
      <c r="K474" s="21"/>
      <c r="L474" s="21" t="s">
        <v>57</v>
      </c>
      <c r="M474" s="22" t="s">
        <v>1717</v>
      </c>
      <c r="N474" s="85" t="s">
        <v>1693</v>
      </c>
    </row>
    <row r="475" s="2" customFormat="1" ht="74" customHeight="1" spans="1:14">
      <c r="A475" s="21">
        <v>4</v>
      </c>
      <c r="B475" s="21" t="s">
        <v>1722</v>
      </c>
      <c r="C475" s="21" t="s">
        <v>1714</v>
      </c>
      <c r="D475" s="21" t="s">
        <v>293</v>
      </c>
      <c r="E475" s="21"/>
      <c r="F475" s="77" t="s">
        <v>1723</v>
      </c>
      <c r="G475" s="77"/>
      <c r="H475" s="78">
        <v>133000</v>
      </c>
      <c r="I475" s="21" t="s">
        <v>295</v>
      </c>
      <c r="J475" s="21" t="s">
        <v>808</v>
      </c>
      <c r="K475" s="21"/>
      <c r="L475" s="21" t="s">
        <v>326</v>
      </c>
      <c r="M475" s="94" t="s">
        <v>1671</v>
      </c>
      <c r="N475" s="85" t="s">
        <v>1724</v>
      </c>
    </row>
    <row r="476" s="2" customFormat="1" ht="79" customHeight="1" spans="1:14">
      <c r="A476" s="21">
        <v>5</v>
      </c>
      <c r="B476" s="21" t="s">
        <v>1725</v>
      </c>
      <c r="C476" s="21" t="s">
        <v>1714</v>
      </c>
      <c r="D476" s="21" t="s">
        <v>293</v>
      </c>
      <c r="E476" s="21"/>
      <c r="F476" s="77" t="s">
        <v>1726</v>
      </c>
      <c r="G476" s="77"/>
      <c r="H476" s="78">
        <v>6000</v>
      </c>
      <c r="I476" s="21" t="s">
        <v>295</v>
      </c>
      <c r="J476" s="21" t="s">
        <v>860</v>
      </c>
      <c r="K476" s="21"/>
      <c r="L476" s="21" t="s">
        <v>860</v>
      </c>
      <c r="M476" s="22" t="s">
        <v>1727</v>
      </c>
      <c r="N476" s="85" t="s">
        <v>1728</v>
      </c>
    </row>
    <row r="477" ht="38" customHeight="1" spans="1:14">
      <c r="A477" s="71" t="s">
        <v>1729</v>
      </c>
      <c r="B477" s="72"/>
      <c r="C477" s="72"/>
      <c r="D477" s="72"/>
      <c r="E477" s="72"/>
      <c r="F477" s="73"/>
      <c r="G477" s="74"/>
      <c r="H477" s="75">
        <v>9781069.86</v>
      </c>
      <c r="I477" s="75">
        <v>2578912</v>
      </c>
      <c r="J477" s="74"/>
      <c r="K477" s="74"/>
      <c r="L477" s="76"/>
      <c r="M477" s="57"/>
      <c r="N477" s="58"/>
    </row>
    <row r="478" s="26" customFormat="1" ht="198" customHeight="1" spans="1:14">
      <c r="A478" s="51">
        <v>1</v>
      </c>
      <c r="B478" s="51" t="s">
        <v>1730</v>
      </c>
      <c r="C478" s="51" t="s">
        <v>1731</v>
      </c>
      <c r="D478" s="48" t="s">
        <v>21</v>
      </c>
      <c r="E478" s="50" t="s">
        <v>1325</v>
      </c>
      <c r="F478" s="52" t="s">
        <v>1732</v>
      </c>
      <c r="G478" s="51" t="s">
        <v>1019</v>
      </c>
      <c r="H478" s="51">
        <v>520000</v>
      </c>
      <c r="I478" s="51">
        <v>173000</v>
      </c>
      <c r="J478" s="51" t="s">
        <v>1733</v>
      </c>
      <c r="K478" s="51" t="s">
        <v>104</v>
      </c>
      <c r="L478" s="62" t="s">
        <v>49</v>
      </c>
      <c r="M478" s="86" t="s">
        <v>929</v>
      </c>
      <c r="N478" s="58" t="s">
        <v>1734</v>
      </c>
    </row>
    <row r="479" s="26" customFormat="1" ht="120" customHeight="1" spans="1:14">
      <c r="A479" s="51">
        <v>2</v>
      </c>
      <c r="B479" s="51" t="s">
        <v>1735</v>
      </c>
      <c r="C479" s="51" t="s">
        <v>1731</v>
      </c>
      <c r="D479" s="48" t="s">
        <v>21</v>
      </c>
      <c r="E479" s="50" t="s">
        <v>412</v>
      </c>
      <c r="F479" s="52" t="s">
        <v>1736</v>
      </c>
      <c r="G479" s="51" t="s">
        <v>33</v>
      </c>
      <c r="H479" s="51">
        <v>396000</v>
      </c>
      <c r="I479" s="51">
        <v>120000</v>
      </c>
      <c r="J479" s="51" t="s">
        <v>1737</v>
      </c>
      <c r="K479" s="51" t="s">
        <v>104</v>
      </c>
      <c r="L479" s="62" t="s">
        <v>39</v>
      </c>
      <c r="M479" s="86" t="s">
        <v>929</v>
      </c>
      <c r="N479" s="61" t="s">
        <v>1738</v>
      </c>
    </row>
    <row r="480" s="26" customFormat="1" ht="141" customHeight="1" spans="1:14">
      <c r="A480" s="51">
        <v>3</v>
      </c>
      <c r="B480" s="51" t="s">
        <v>1739</v>
      </c>
      <c r="C480" s="51" t="s">
        <v>1731</v>
      </c>
      <c r="D480" s="48" t="s">
        <v>21</v>
      </c>
      <c r="E480" s="51" t="s">
        <v>405</v>
      </c>
      <c r="F480" s="52" t="s">
        <v>1740</v>
      </c>
      <c r="G480" s="51" t="s">
        <v>407</v>
      </c>
      <c r="H480" s="51">
        <v>355113</v>
      </c>
      <c r="I480" s="51">
        <v>45000</v>
      </c>
      <c r="J480" s="51" t="s">
        <v>1741</v>
      </c>
      <c r="K480" s="51"/>
      <c r="L480" s="62" t="s">
        <v>409</v>
      </c>
      <c r="M480" s="86" t="s">
        <v>929</v>
      </c>
      <c r="N480" s="61" t="s">
        <v>1738</v>
      </c>
    </row>
    <row r="481" s="26" customFormat="1" ht="94" customHeight="1" spans="1:14">
      <c r="A481" s="51">
        <v>4</v>
      </c>
      <c r="B481" s="51" t="s">
        <v>1742</v>
      </c>
      <c r="C481" s="51" t="s">
        <v>1731</v>
      </c>
      <c r="D481" s="48" t="s">
        <v>21</v>
      </c>
      <c r="E481" s="51" t="s">
        <v>1743</v>
      </c>
      <c r="F481" s="52" t="s">
        <v>1744</v>
      </c>
      <c r="G481" s="51" t="s">
        <v>33</v>
      </c>
      <c r="H481" s="51">
        <v>346700</v>
      </c>
      <c r="I481" s="51">
        <v>130000</v>
      </c>
      <c r="J481" s="51" t="s">
        <v>246</v>
      </c>
      <c r="K481" s="51" t="s">
        <v>104</v>
      </c>
      <c r="L481" s="62" t="s">
        <v>64</v>
      </c>
      <c r="M481" s="86" t="s">
        <v>929</v>
      </c>
      <c r="N481" s="58" t="s">
        <v>1734</v>
      </c>
    </row>
    <row r="482" s="26" customFormat="1" ht="127" customHeight="1" spans="1:14">
      <c r="A482" s="51">
        <v>5</v>
      </c>
      <c r="B482" s="51" t="s">
        <v>1745</v>
      </c>
      <c r="C482" s="51" t="s">
        <v>1731</v>
      </c>
      <c r="D482" s="48" t="s">
        <v>21</v>
      </c>
      <c r="E482" s="51" t="s">
        <v>1099</v>
      </c>
      <c r="F482" s="52" t="s">
        <v>1746</v>
      </c>
      <c r="G482" s="51" t="s">
        <v>62</v>
      </c>
      <c r="H482" s="51">
        <v>336000</v>
      </c>
      <c r="I482" s="51">
        <v>100800</v>
      </c>
      <c r="J482" s="51" t="s">
        <v>246</v>
      </c>
      <c r="K482" s="51" t="s">
        <v>104</v>
      </c>
      <c r="L482" s="62" t="s">
        <v>39</v>
      </c>
      <c r="M482" s="86" t="s">
        <v>929</v>
      </c>
      <c r="N482" s="58" t="s">
        <v>1734</v>
      </c>
    </row>
    <row r="483" s="26" customFormat="1" ht="98" customHeight="1" spans="1:14">
      <c r="A483" s="51">
        <v>6</v>
      </c>
      <c r="B483" s="51" t="s">
        <v>1747</v>
      </c>
      <c r="C483" s="51" t="s">
        <v>1731</v>
      </c>
      <c r="D483" s="48" t="s">
        <v>21</v>
      </c>
      <c r="E483" s="51" t="s">
        <v>1748</v>
      </c>
      <c r="F483" s="52" t="s">
        <v>1749</v>
      </c>
      <c r="G483" s="51" t="s">
        <v>33</v>
      </c>
      <c r="H483" s="51">
        <v>334600</v>
      </c>
      <c r="I483" s="51">
        <v>130000</v>
      </c>
      <c r="J483" s="51" t="s">
        <v>246</v>
      </c>
      <c r="K483" s="51" t="s">
        <v>104</v>
      </c>
      <c r="L483" s="62" t="s">
        <v>64</v>
      </c>
      <c r="M483" s="86" t="s">
        <v>929</v>
      </c>
      <c r="N483" s="58" t="s">
        <v>1734</v>
      </c>
    </row>
    <row r="484" s="26" customFormat="1" ht="185" customHeight="1" spans="1:14">
      <c r="A484" s="51">
        <v>8</v>
      </c>
      <c r="B484" s="51" t="s">
        <v>1750</v>
      </c>
      <c r="C484" s="51" t="s">
        <v>1731</v>
      </c>
      <c r="D484" s="48" t="s">
        <v>21</v>
      </c>
      <c r="E484" s="50" t="s">
        <v>1325</v>
      </c>
      <c r="F484" s="52" t="s">
        <v>1751</v>
      </c>
      <c r="G484" s="51" t="s">
        <v>1019</v>
      </c>
      <c r="H484" s="51">
        <v>309330</v>
      </c>
      <c r="I484" s="51">
        <v>92799</v>
      </c>
      <c r="J484" s="51" t="s">
        <v>1752</v>
      </c>
      <c r="K484" s="51"/>
      <c r="L484" s="62" t="s">
        <v>49</v>
      </c>
      <c r="M484" s="86" t="s">
        <v>929</v>
      </c>
      <c r="N484" s="58" t="s">
        <v>1734</v>
      </c>
    </row>
    <row r="485" s="26" customFormat="1" ht="117" customHeight="1" spans="1:14">
      <c r="A485" s="51">
        <v>9</v>
      </c>
      <c r="B485" s="51" t="s">
        <v>1753</v>
      </c>
      <c r="C485" s="51" t="s">
        <v>1731</v>
      </c>
      <c r="D485" s="48" t="s">
        <v>21</v>
      </c>
      <c r="E485" s="51" t="s">
        <v>1654</v>
      </c>
      <c r="F485" s="52" t="s">
        <v>1754</v>
      </c>
      <c r="G485" s="51" t="s">
        <v>33</v>
      </c>
      <c r="H485" s="51">
        <v>304341</v>
      </c>
      <c r="I485" s="51">
        <v>110000</v>
      </c>
      <c r="J485" s="51" t="s">
        <v>246</v>
      </c>
      <c r="K485" s="51" t="s">
        <v>104</v>
      </c>
      <c r="L485" s="62" t="s">
        <v>64</v>
      </c>
      <c r="M485" s="86" t="s">
        <v>929</v>
      </c>
      <c r="N485" s="58" t="s">
        <v>1734</v>
      </c>
    </row>
    <row r="486" s="26" customFormat="1" ht="123" customHeight="1" spans="1:14">
      <c r="A486" s="51">
        <v>11</v>
      </c>
      <c r="B486" s="51" t="s">
        <v>1755</v>
      </c>
      <c r="C486" s="51" t="s">
        <v>1731</v>
      </c>
      <c r="D486" s="48" t="s">
        <v>21</v>
      </c>
      <c r="E486" s="51" t="s">
        <v>768</v>
      </c>
      <c r="F486" s="52" t="s">
        <v>1756</v>
      </c>
      <c r="G486" s="51" t="s">
        <v>33</v>
      </c>
      <c r="H486" s="51">
        <v>283600</v>
      </c>
      <c r="I486" s="51">
        <v>24688</v>
      </c>
      <c r="J486" s="51" t="s">
        <v>139</v>
      </c>
      <c r="K486" s="51"/>
      <c r="L486" s="62" t="s">
        <v>72</v>
      </c>
      <c r="M486" s="86" t="s">
        <v>929</v>
      </c>
      <c r="N486" s="58" t="s">
        <v>1734</v>
      </c>
    </row>
    <row r="487" s="26" customFormat="1" ht="175" customHeight="1" spans="1:14">
      <c r="A487" s="51">
        <v>12</v>
      </c>
      <c r="B487" s="51" t="s">
        <v>1757</v>
      </c>
      <c r="C487" s="51" t="s">
        <v>1731</v>
      </c>
      <c r="D487" s="48" t="s">
        <v>21</v>
      </c>
      <c r="E487" s="51" t="s">
        <v>768</v>
      </c>
      <c r="F487" s="52" t="s">
        <v>1758</v>
      </c>
      <c r="G487" s="51" t="s">
        <v>33</v>
      </c>
      <c r="H487" s="51">
        <v>248000</v>
      </c>
      <c r="I487" s="51">
        <v>24642</v>
      </c>
      <c r="J487" s="51" t="s">
        <v>139</v>
      </c>
      <c r="K487" s="51"/>
      <c r="L487" s="62" t="s">
        <v>72</v>
      </c>
      <c r="M487" s="86" t="s">
        <v>929</v>
      </c>
      <c r="N487" s="58" t="s">
        <v>1734</v>
      </c>
    </row>
    <row r="488" s="26" customFormat="1" ht="151" customHeight="1" spans="1:14">
      <c r="A488" s="51">
        <v>14</v>
      </c>
      <c r="B488" s="51" t="s">
        <v>1759</v>
      </c>
      <c r="C488" s="51" t="s">
        <v>1731</v>
      </c>
      <c r="D488" s="48" t="s">
        <v>21</v>
      </c>
      <c r="E488" s="51" t="s">
        <v>1760</v>
      </c>
      <c r="F488" s="52" t="s">
        <v>1761</v>
      </c>
      <c r="G488" s="51" t="s">
        <v>143</v>
      </c>
      <c r="H488" s="51">
        <v>242932.69</v>
      </c>
      <c r="I488" s="51">
        <v>80132</v>
      </c>
      <c r="J488" s="51" t="s">
        <v>164</v>
      </c>
      <c r="K488" s="51" t="s">
        <v>104</v>
      </c>
      <c r="L488" s="62" t="s">
        <v>72</v>
      </c>
      <c r="M488" s="86" t="s">
        <v>929</v>
      </c>
      <c r="N488" s="58" t="s">
        <v>1734</v>
      </c>
    </row>
    <row r="489" s="26" customFormat="1" ht="106" customHeight="1" spans="1:14">
      <c r="A489" s="51">
        <v>15</v>
      </c>
      <c r="B489" s="51" t="s">
        <v>1762</v>
      </c>
      <c r="C489" s="51" t="s">
        <v>1731</v>
      </c>
      <c r="D489" s="48" t="s">
        <v>21</v>
      </c>
      <c r="E489" s="51" t="s">
        <v>1099</v>
      </c>
      <c r="F489" s="52" t="s">
        <v>1763</v>
      </c>
      <c r="G489" s="51" t="s">
        <v>62</v>
      </c>
      <c r="H489" s="51">
        <v>232056</v>
      </c>
      <c r="I489" s="51">
        <v>70000</v>
      </c>
      <c r="J489" s="51" t="s">
        <v>246</v>
      </c>
      <c r="K489" s="51" t="s">
        <v>104</v>
      </c>
      <c r="L489" s="62" t="s">
        <v>39</v>
      </c>
      <c r="M489" s="87" t="s">
        <v>1257</v>
      </c>
      <c r="N489" s="58" t="s">
        <v>1734</v>
      </c>
    </row>
    <row r="490" s="26" customFormat="1" ht="94" customHeight="1" spans="1:14">
      <c r="A490" s="51">
        <v>17</v>
      </c>
      <c r="B490" s="51" t="s">
        <v>1764</v>
      </c>
      <c r="C490" s="51" t="s">
        <v>1731</v>
      </c>
      <c r="D490" s="48" t="s">
        <v>21</v>
      </c>
      <c r="E490" s="51" t="s">
        <v>1654</v>
      </c>
      <c r="F490" s="52" t="s">
        <v>1765</v>
      </c>
      <c r="G490" s="51" t="s">
        <v>33</v>
      </c>
      <c r="H490" s="51">
        <v>223587</v>
      </c>
      <c r="I490" s="51">
        <v>80000</v>
      </c>
      <c r="J490" s="51" t="s">
        <v>246</v>
      </c>
      <c r="K490" s="51" t="s">
        <v>104</v>
      </c>
      <c r="L490" s="62" t="s">
        <v>64</v>
      </c>
      <c r="M490" s="86" t="s">
        <v>929</v>
      </c>
      <c r="N490" s="58" t="s">
        <v>1734</v>
      </c>
    </row>
    <row r="491" s="26" customFormat="1" ht="85" customHeight="1" spans="1:14">
      <c r="A491" s="51">
        <v>18</v>
      </c>
      <c r="B491" s="51" t="s">
        <v>1766</v>
      </c>
      <c r="C491" s="51" t="s">
        <v>1731</v>
      </c>
      <c r="D491" s="48" t="s">
        <v>21</v>
      </c>
      <c r="E491" s="51" t="s">
        <v>1654</v>
      </c>
      <c r="F491" s="52" t="s">
        <v>1767</v>
      </c>
      <c r="G491" s="51" t="s">
        <v>33</v>
      </c>
      <c r="H491" s="51">
        <v>210528</v>
      </c>
      <c r="I491" s="51">
        <v>73000</v>
      </c>
      <c r="J491" s="51" t="s">
        <v>246</v>
      </c>
      <c r="K491" s="51" t="s">
        <v>104</v>
      </c>
      <c r="L491" s="62" t="s">
        <v>64</v>
      </c>
      <c r="M491" s="86" t="s">
        <v>929</v>
      </c>
      <c r="N491" s="58" t="s">
        <v>1734</v>
      </c>
    </row>
    <row r="492" s="26" customFormat="1" ht="140" customHeight="1" spans="1:14">
      <c r="A492" s="51">
        <v>19</v>
      </c>
      <c r="B492" s="51" t="s">
        <v>1768</v>
      </c>
      <c r="C492" s="51" t="s">
        <v>1731</v>
      </c>
      <c r="D492" s="48" t="s">
        <v>21</v>
      </c>
      <c r="E492" s="51" t="s">
        <v>1760</v>
      </c>
      <c r="F492" s="52" t="s">
        <v>1769</v>
      </c>
      <c r="G492" s="51" t="s">
        <v>143</v>
      </c>
      <c r="H492" s="51">
        <v>199830.38</v>
      </c>
      <c r="I492" s="51">
        <v>66321</v>
      </c>
      <c r="J492" s="51" t="s">
        <v>164</v>
      </c>
      <c r="K492" s="51" t="s">
        <v>104</v>
      </c>
      <c r="L492" s="62" t="s">
        <v>72</v>
      </c>
      <c r="M492" s="86" t="s">
        <v>929</v>
      </c>
      <c r="N492" s="58" t="s">
        <v>1734</v>
      </c>
    </row>
    <row r="493" s="26" customFormat="1" ht="114" customHeight="1" spans="1:14">
      <c r="A493" s="51">
        <v>22</v>
      </c>
      <c r="B493" s="51" t="s">
        <v>1770</v>
      </c>
      <c r="C493" s="51" t="s">
        <v>1731</v>
      </c>
      <c r="D493" s="48" t="s">
        <v>21</v>
      </c>
      <c r="E493" s="51" t="s">
        <v>768</v>
      </c>
      <c r="F493" s="52" t="s">
        <v>1771</v>
      </c>
      <c r="G493" s="51" t="s">
        <v>33</v>
      </c>
      <c r="H493" s="51">
        <v>181700</v>
      </c>
      <c r="I493" s="51">
        <v>13913</v>
      </c>
      <c r="J493" s="51" t="s">
        <v>139</v>
      </c>
      <c r="K493" s="51"/>
      <c r="L493" s="62" t="s">
        <v>72</v>
      </c>
      <c r="M493" s="86" t="s">
        <v>929</v>
      </c>
      <c r="N493" s="58" t="s">
        <v>1734</v>
      </c>
    </row>
    <row r="494" s="26" customFormat="1" ht="138" customHeight="1" spans="1:14">
      <c r="A494" s="51">
        <v>23</v>
      </c>
      <c r="B494" s="51" t="s">
        <v>1772</v>
      </c>
      <c r="C494" s="51" t="s">
        <v>1731</v>
      </c>
      <c r="D494" s="48" t="s">
        <v>21</v>
      </c>
      <c r="E494" s="51" t="s">
        <v>1760</v>
      </c>
      <c r="F494" s="52" t="s">
        <v>1773</v>
      </c>
      <c r="G494" s="51" t="s">
        <v>143</v>
      </c>
      <c r="H494" s="51">
        <v>176856.45</v>
      </c>
      <c r="I494" s="51">
        <v>58399</v>
      </c>
      <c r="J494" s="51" t="s">
        <v>164</v>
      </c>
      <c r="K494" s="51" t="s">
        <v>104</v>
      </c>
      <c r="L494" s="62" t="s">
        <v>72</v>
      </c>
      <c r="M494" s="86" t="s">
        <v>929</v>
      </c>
      <c r="N494" s="58" t="s">
        <v>1734</v>
      </c>
    </row>
    <row r="495" s="26" customFormat="1" ht="102" customHeight="1" spans="1:14">
      <c r="A495" s="51">
        <v>24</v>
      </c>
      <c r="B495" s="51" t="s">
        <v>1774</v>
      </c>
      <c r="C495" s="51" t="s">
        <v>1731</v>
      </c>
      <c r="D495" s="48" t="s">
        <v>21</v>
      </c>
      <c r="E495" s="51" t="s">
        <v>813</v>
      </c>
      <c r="F495" s="52" t="s">
        <v>1775</v>
      </c>
      <c r="G495" s="51" t="s">
        <v>24</v>
      </c>
      <c r="H495" s="51">
        <v>175700</v>
      </c>
      <c r="I495" s="51">
        <v>22000</v>
      </c>
      <c r="J495" s="51" t="s">
        <v>164</v>
      </c>
      <c r="K495" s="51" t="s">
        <v>104</v>
      </c>
      <c r="L495" s="62" t="s">
        <v>27</v>
      </c>
      <c r="M495" s="86" t="s">
        <v>929</v>
      </c>
      <c r="N495" s="58" t="s">
        <v>1734</v>
      </c>
    </row>
    <row r="496" s="26" customFormat="1" ht="107" customHeight="1" spans="1:14">
      <c r="A496" s="51">
        <v>28</v>
      </c>
      <c r="B496" s="51" t="s">
        <v>1776</v>
      </c>
      <c r="C496" s="51" t="s">
        <v>1731</v>
      </c>
      <c r="D496" s="48" t="s">
        <v>21</v>
      </c>
      <c r="E496" s="51" t="s">
        <v>1099</v>
      </c>
      <c r="F496" s="52" t="s">
        <v>1777</v>
      </c>
      <c r="G496" s="51" t="s">
        <v>143</v>
      </c>
      <c r="H496" s="51">
        <v>160908.06</v>
      </c>
      <c r="I496" s="51">
        <v>50000</v>
      </c>
      <c r="J496" s="51" t="s">
        <v>1778</v>
      </c>
      <c r="K496" s="51" t="s">
        <v>104</v>
      </c>
      <c r="L496" s="62" t="s">
        <v>39</v>
      </c>
      <c r="M496" s="86" t="s">
        <v>929</v>
      </c>
      <c r="N496" s="58" t="s">
        <v>1734</v>
      </c>
    </row>
    <row r="497" s="26" customFormat="1" ht="100" customHeight="1" spans="1:14">
      <c r="A497" s="51">
        <v>29</v>
      </c>
      <c r="B497" s="51" t="s">
        <v>1779</v>
      </c>
      <c r="C497" s="51" t="s">
        <v>1731</v>
      </c>
      <c r="D497" s="48" t="s">
        <v>21</v>
      </c>
      <c r="E497" s="51" t="s">
        <v>1654</v>
      </c>
      <c r="F497" s="52" t="s">
        <v>1780</v>
      </c>
      <c r="G497" s="51" t="s">
        <v>33</v>
      </c>
      <c r="H497" s="51">
        <v>160752</v>
      </c>
      <c r="I497" s="51">
        <v>60000</v>
      </c>
      <c r="J497" s="51" t="s">
        <v>246</v>
      </c>
      <c r="K497" s="51" t="s">
        <v>104</v>
      </c>
      <c r="L497" s="62" t="s">
        <v>64</v>
      </c>
      <c r="M497" s="86" t="s">
        <v>929</v>
      </c>
      <c r="N497" s="58" t="s">
        <v>1734</v>
      </c>
    </row>
    <row r="498" s="26" customFormat="1" ht="86" customHeight="1" spans="1:14">
      <c r="A498" s="51">
        <v>32</v>
      </c>
      <c r="B498" s="51" t="s">
        <v>1781</v>
      </c>
      <c r="C498" s="51" t="s">
        <v>1731</v>
      </c>
      <c r="D498" s="48" t="s">
        <v>21</v>
      </c>
      <c r="E498" s="51" t="s">
        <v>1654</v>
      </c>
      <c r="F498" s="52" t="s">
        <v>1782</v>
      </c>
      <c r="G498" s="51" t="s">
        <v>33</v>
      </c>
      <c r="H498" s="51">
        <v>158386</v>
      </c>
      <c r="I498" s="51">
        <v>60000</v>
      </c>
      <c r="J498" s="51" t="s">
        <v>246</v>
      </c>
      <c r="K498" s="51" t="s">
        <v>104</v>
      </c>
      <c r="L498" s="62" t="s">
        <v>64</v>
      </c>
      <c r="M498" s="86" t="s">
        <v>929</v>
      </c>
      <c r="N498" s="58" t="s">
        <v>1734</v>
      </c>
    </row>
    <row r="499" s="26" customFormat="1" ht="119" customHeight="1" spans="1:14">
      <c r="A499" s="51">
        <v>33</v>
      </c>
      <c r="B499" s="51" t="s">
        <v>1783</v>
      </c>
      <c r="C499" s="51" t="s">
        <v>1731</v>
      </c>
      <c r="D499" s="48" t="s">
        <v>21</v>
      </c>
      <c r="E499" s="51" t="s">
        <v>1784</v>
      </c>
      <c r="F499" s="52" t="s">
        <v>1785</v>
      </c>
      <c r="G499" s="51" t="s">
        <v>43</v>
      </c>
      <c r="H499" s="51">
        <v>153000</v>
      </c>
      <c r="I499" s="51">
        <v>45900</v>
      </c>
      <c r="J499" s="51" t="s">
        <v>246</v>
      </c>
      <c r="K499" s="51" t="s">
        <v>104</v>
      </c>
      <c r="L499" s="62" t="s">
        <v>39</v>
      </c>
      <c r="M499" s="86" t="s">
        <v>929</v>
      </c>
      <c r="N499" s="58" t="s">
        <v>1734</v>
      </c>
    </row>
    <row r="500" s="26" customFormat="1" ht="125" customHeight="1" spans="1:14">
      <c r="A500" s="51">
        <v>34</v>
      </c>
      <c r="B500" s="51" t="s">
        <v>1786</v>
      </c>
      <c r="C500" s="51" t="s">
        <v>1731</v>
      </c>
      <c r="D500" s="48" t="s">
        <v>21</v>
      </c>
      <c r="E500" s="50" t="s">
        <v>412</v>
      </c>
      <c r="F500" s="52" t="s">
        <v>1787</v>
      </c>
      <c r="G500" s="51" t="s">
        <v>54</v>
      </c>
      <c r="H500" s="51">
        <v>148000</v>
      </c>
      <c r="I500" s="51">
        <v>44400</v>
      </c>
      <c r="J500" s="51" t="s">
        <v>1788</v>
      </c>
      <c r="K500" s="51"/>
      <c r="L500" s="62" t="s">
        <v>39</v>
      </c>
      <c r="M500" s="86" t="s">
        <v>929</v>
      </c>
      <c r="N500" s="61" t="s">
        <v>1738</v>
      </c>
    </row>
    <row r="501" s="26" customFormat="1" ht="99" customHeight="1" spans="1:14">
      <c r="A501" s="51">
        <v>39</v>
      </c>
      <c r="B501" s="51" t="s">
        <v>1789</v>
      </c>
      <c r="C501" s="51" t="s">
        <v>1731</v>
      </c>
      <c r="D501" s="48" t="s">
        <v>21</v>
      </c>
      <c r="E501" s="51" t="s">
        <v>1099</v>
      </c>
      <c r="F501" s="52" t="s">
        <v>1790</v>
      </c>
      <c r="G501" s="51" t="s">
        <v>62</v>
      </c>
      <c r="H501" s="51">
        <v>123800</v>
      </c>
      <c r="I501" s="51">
        <v>37140</v>
      </c>
      <c r="J501" s="51" t="s">
        <v>1791</v>
      </c>
      <c r="K501" s="51"/>
      <c r="L501" s="62" t="s">
        <v>39</v>
      </c>
      <c r="M501" s="86" t="s">
        <v>929</v>
      </c>
      <c r="N501" s="58" t="s">
        <v>1734</v>
      </c>
    </row>
    <row r="502" s="26" customFormat="1" ht="96" customHeight="1" spans="1:14">
      <c r="A502" s="51">
        <v>40</v>
      </c>
      <c r="B502" s="51" t="s">
        <v>1792</v>
      </c>
      <c r="C502" s="51" t="s">
        <v>1731</v>
      </c>
      <c r="D502" s="48" t="s">
        <v>21</v>
      </c>
      <c r="E502" s="51" t="s">
        <v>1654</v>
      </c>
      <c r="F502" s="52" t="s">
        <v>1793</v>
      </c>
      <c r="G502" s="51" t="s">
        <v>33</v>
      </c>
      <c r="H502" s="51">
        <v>122400</v>
      </c>
      <c r="I502" s="51">
        <v>43000</v>
      </c>
      <c r="J502" s="51" t="s">
        <v>246</v>
      </c>
      <c r="K502" s="51" t="s">
        <v>104</v>
      </c>
      <c r="L502" s="62" t="s">
        <v>64</v>
      </c>
      <c r="M502" s="86" t="s">
        <v>929</v>
      </c>
      <c r="N502" s="58" t="s">
        <v>1734</v>
      </c>
    </row>
    <row r="503" s="26" customFormat="1" ht="87" customHeight="1" spans="1:14">
      <c r="A503" s="51">
        <v>41</v>
      </c>
      <c r="B503" s="51" t="s">
        <v>1794</v>
      </c>
      <c r="C503" s="51" t="s">
        <v>1731</v>
      </c>
      <c r="D503" s="48" t="s">
        <v>21</v>
      </c>
      <c r="E503" s="51" t="s">
        <v>1795</v>
      </c>
      <c r="F503" s="52" t="s">
        <v>1796</v>
      </c>
      <c r="G503" s="51" t="s">
        <v>33</v>
      </c>
      <c r="H503" s="51">
        <v>119794</v>
      </c>
      <c r="I503" s="51">
        <v>58000</v>
      </c>
      <c r="J503" s="51" t="s">
        <v>156</v>
      </c>
      <c r="K503" s="51" t="s">
        <v>104</v>
      </c>
      <c r="L503" s="62" t="s">
        <v>27</v>
      </c>
      <c r="M503" s="86" t="s">
        <v>929</v>
      </c>
      <c r="N503" s="58" t="s">
        <v>1734</v>
      </c>
    </row>
    <row r="504" s="26" customFormat="1" ht="84" customHeight="1" spans="1:14">
      <c r="A504" s="51">
        <v>42</v>
      </c>
      <c r="B504" s="51" t="s">
        <v>1797</v>
      </c>
      <c r="C504" s="51" t="s">
        <v>1731</v>
      </c>
      <c r="D504" s="48" t="s">
        <v>21</v>
      </c>
      <c r="E504" s="51" t="s">
        <v>1654</v>
      </c>
      <c r="F504" s="52" t="s">
        <v>1798</v>
      </c>
      <c r="G504" s="51" t="s">
        <v>33</v>
      </c>
      <c r="H504" s="51">
        <v>118393</v>
      </c>
      <c r="I504" s="51">
        <v>42000</v>
      </c>
      <c r="J504" s="51" t="s">
        <v>246</v>
      </c>
      <c r="K504" s="51" t="s">
        <v>104</v>
      </c>
      <c r="L504" s="62" t="s">
        <v>64</v>
      </c>
      <c r="M504" s="86" t="s">
        <v>929</v>
      </c>
      <c r="N504" s="58" t="s">
        <v>1734</v>
      </c>
    </row>
    <row r="505" s="26" customFormat="1" ht="138" customHeight="1" spans="1:14">
      <c r="A505" s="51">
        <v>44</v>
      </c>
      <c r="B505" s="51" t="s">
        <v>1799</v>
      </c>
      <c r="C505" s="51" t="s">
        <v>1731</v>
      </c>
      <c r="D505" s="48" t="s">
        <v>21</v>
      </c>
      <c r="E505" s="51" t="s">
        <v>1760</v>
      </c>
      <c r="F505" s="52" t="s">
        <v>1800</v>
      </c>
      <c r="G505" s="51" t="s">
        <v>143</v>
      </c>
      <c r="H505" s="51">
        <v>107626.26</v>
      </c>
      <c r="I505" s="51">
        <v>22369</v>
      </c>
      <c r="J505" s="51" t="s">
        <v>164</v>
      </c>
      <c r="K505" s="51" t="s">
        <v>104</v>
      </c>
      <c r="L505" s="62" t="s">
        <v>72</v>
      </c>
      <c r="M505" s="86" t="s">
        <v>929</v>
      </c>
      <c r="N505" s="58" t="s">
        <v>1734</v>
      </c>
    </row>
    <row r="506" s="26" customFormat="1" ht="141" customHeight="1" spans="1:14">
      <c r="A506" s="51">
        <v>45</v>
      </c>
      <c r="B506" s="51" t="s">
        <v>1801</v>
      </c>
      <c r="C506" s="51" t="s">
        <v>1731</v>
      </c>
      <c r="D506" s="48" t="s">
        <v>21</v>
      </c>
      <c r="E506" s="51" t="s">
        <v>1760</v>
      </c>
      <c r="F506" s="52" t="s">
        <v>1802</v>
      </c>
      <c r="G506" s="51" t="s">
        <v>143</v>
      </c>
      <c r="H506" s="51">
        <v>106921.02</v>
      </c>
      <c r="I506" s="51">
        <v>22426</v>
      </c>
      <c r="J506" s="51" t="s">
        <v>164</v>
      </c>
      <c r="K506" s="51" t="s">
        <v>104</v>
      </c>
      <c r="L506" s="62" t="s">
        <v>72</v>
      </c>
      <c r="M506" s="86" t="s">
        <v>929</v>
      </c>
      <c r="N506" s="58" t="s">
        <v>1734</v>
      </c>
    </row>
    <row r="507" s="26" customFormat="1" ht="86" customHeight="1" spans="1:14">
      <c r="A507" s="51">
        <v>46</v>
      </c>
      <c r="B507" s="51" t="s">
        <v>1803</v>
      </c>
      <c r="C507" s="51" t="s">
        <v>1731</v>
      </c>
      <c r="D507" s="48" t="s">
        <v>21</v>
      </c>
      <c r="E507" s="51" t="s">
        <v>1654</v>
      </c>
      <c r="F507" s="52" t="s">
        <v>1804</v>
      </c>
      <c r="G507" s="51" t="s">
        <v>33</v>
      </c>
      <c r="H507" s="51">
        <v>101000</v>
      </c>
      <c r="I507" s="51">
        <v>37000</v>
      </c>
      <c r="J507" s="51" t="s">
        <v>246</v>
      </c>
      <c r="K507" s="51" t="s">
        <v>104</v>
      </c>
      <c r="L507" s="62" t="s">
        <v>64</v>
      </c>
      <c r="M507" s="86" t="s">
        <v>929</v>
      </c>
      <c r="N507" s="58" t="s">
        <v>1734</v>
      </c>
    </row>
    <row r="508" s="26" customFormat="1" ht="81" customHeight="1" spans="1:14">
      <c r="A508" s="51">
        <v>47</v>
      </c>
      <c r="B508" s="51" t="s">
        <v>1805</v>
      </c>
      <c r="C508" s="51" t="s">
        <v>1731</v>
      </c>
      <c r="D508" s="48" t="s">
        <v>21</v>
      </c>
      <c r="E508" s="51" t="s">
        <v>1654</v>
      </c>
      <c r="F508" s="52" t="s">
        <v>1806</v>
      </c>
      <c r="G508" s="51" t="s">
        <v>33</v>
      </c>
      <c r="H508" s="51">
        <v>67300</v>
      </c>
      <c r="I508" s="51">
        <v>30000</v>
      </c>
      <c r="J508" s="51" t="s">
        <v>246</v>
      </c>
      <c r="K508" s="51" t="s">
        <v>104</v>
      </c>
      <c r="L508" s="62" t="s">
        <v>64</v>
      </c>
      <c r="M508" s="86" t="s">
        <v>929</v>
      </c>
      <c r="N508" s="58" t="s">
        <v>1734</v>
      </c>
    </row>
    <row r="509" s="26" customFormat="1" ht="114" customHeight="1" spans="1:14">
      <c r="A509" s="51">
        <v>49</v>
      </c>
      <c r="B509" s="51" t="s">
        <v>1807</v>
      </c>
      <c r="C509" s="51" t="s">
        <v>1731</v>
      </c>
      <c r="D509" s="48" t="s">
        <v>21</v>
      </c>
      <c r="E509" s="51" t="s">
        <v>385</v>
      </c>
      <c r="F509" s="52" t="s">
        <v>1808</v>
      </c>
      <c r="G509" s="51" t="s">
        <v>24</v>
      </c>
      <c r="H509" s="51">
        <v>37950</v>
      </c>
      <c r="I509" s="51">
        <v>10350</v>
      </c>
      <c r="J509" s="51" t="s">
        <v>164</v>
      </c>
      <c r="K509" s="51"/>
      <c r="L509" s="62" t="s">
        <v>39</v>
      </c>
      <c r="M509" s="86" t="s">
        <v>929</v>
      </c>
      <c r="N509" s="58" t="s">
        <v>1734</v>
      </c>
    </row>
    <row r="510" s="26" customFormat="1" ht="146" customHeight="1" spans="1:14">
      <c r="A510" s="51">
        <v>7</v>
      </c>
      <c r="B510" s="51" t="s">
        <v>1809</v>
      </c>
      <c r="C510" s="51" t="s">
        <v>1731</v>
      </c>
      <c r="D510" s="51" t="s">
        <v>67</v>
      </c>
      <c r="E510" s="50" t="s">
        <v>1810</v>
      </c>
      <c r="F510" s="52" t="s">
        <v>1811</v>
      </c>
      <c r="G510" s="51" t="s">
        <v>480</v>
      </c>
      <c r="H510" s="51">
        <v>326500</v>
      </c>
      <c r="I510" s="51">
        <v>29592</v>
      </c>
      <c r="J510" s="51" t="s">
        <v>502</v>
      </c>
      <c r="K510" s="51"/>
      <c r="L510" s="62" t="s">
        <v>72</v>
      </c>
      <c r="M510" s="86" t="s">
        <v>929</v>
      </c>
      <c r="N510" s="61" t="s">
        <v>1738</v>
      </c>
    </row>
    <row r="511" s="26" customFormat="1" ht="124" customHeight="1" spans="1:14">
      <c r="A511" s="51">
        <v>10</v>
      </c>
      <c r="B511" s="51" t="s">
        <v>1812</v>
      </c>
      <c r="C511" s="51" t="s">
        <v>1731</v>
      </c>
      <c r="D511" s="51" t="s">
        <v>67</v>
      </c>
      <c r="E511" s="51" t="s">
        <v>768</v>
      </c>
      <c r="F511" s="52" t="s">
        <v>1813</v>
      </c>
      <c r="G511" s="51" t="s">
        <v>480</v>
      </c>
      <c r="H511" s="51">
        <v>299500</v>
      </c>
      <c r="I511" s="51">
        <v>39452</v>
      </c>
      <c r="J511" s="51" t="s">
        <v>502</v>
      </c>
      <c r="K511" s="51"/>
      <c r="L511" s="62" t="s">
        <v>72</v>
      </c>
      <c r="M511" s="86" t="s">
        <v>929</v>
      </c>
      <c r="N511" s="58" t="s">
        <v>1734</v>
      </c>
    </row>
    <row r="512" s="26" customFormat="1" ht="180" customHeight="1" spans="1:14">
      <c r="A512" s="51">
        <v>13</v>
      </c>
      <c r="B512" s="51" t="s">
        <v>1814</v>
      </c>
      <c r="C512" s="51" t="s">
        <v>1731</v>
      </c>
      <c r="D512" s="51" t="s">
        <v>67</v>
      </c>
      <c r="E512" s="51" t="s">
        <v>768</v>
      </c>
      <c r="F512" s="52" t="s">
        <v>1815</v>
      </c>
      <c r="G512" s="51" t="s">
        <v>480</v>
      </c>
      <c r="H512" s="51">
        <v>247308</v>
      </c>
      <c r="I512" s="51">
        <v>29463</v>
      </c>
      <c r="J512" s="51" t="s">
        <v>1385</v>
      </c>
      <c r="K512" s="51"/>
      <c r="L512" s="62" t="s">
        <v>72</v>
      </c>
      <c r="M512" s="86" t="s">
        <v>929</v>
      </c>
      <c r="N512" s="58" t="s">
        <v>1734</v>
      </c>
    </row>
    <row r="513" s="26" customFormat="1" ht="174" customHeight="1" spans="1:14">
      <c r="A513" s="51">
        <v>16</v>
      </c>
      <c r="B513" s="51" t="s">
        <v>1816</v>
      </c>
      <c r="C513" s="51" t="s">
        <v>1731</v>
      </c>
      <c r="D513" s="51" t="s">
        <v>67</v>
      </c>
      <c r="E513" s="51" t="s">
        <v>768</v>
      </c>
      <c r="F513" s="52" t="s">
        <v>1817</v>
      </c>
      <c r="G513" s="51" t="s">
        <v>480</v>
      </c>
      <c r="H513" s="51">
        <v>229339</v>
      </c>
      <c r="I513" s="51">
        <v>20702</v>
      </c>
      <c r="J513" s="51" t="s">
        <v>502</v>
      </c>
      <c r="K513" s="51"/>
      <c r="L513" s="62" t="s">
        <v>72</v>
      </c>
      <c r="M513" s="86" t="s">
        <v>929</v>
      </c>
      <c r="N513" s="58" t="s">
        <v>1734</v>
      </c>
    </row>
    <row r="514" s="26" customFormat="1" ht="88" customHeight="1" spans="1:14">
      <c r="A514" s="51">
        <v>20</v>
      </c>
      <c r="B514" s="51" t="s">
        <v>1818</v>
      </c>
      <c r="C514" s="51" t="s">
        <v>1731</v>
      </c>
      <c r="D514" s="51" t="s">
        <v>67</v>
      </c>
      <c r="E514" s="51" t="s">
        <v>788</v>
      </c>
      <c r="F514" s="52" t="s">
        <v>1819</v>
      </c>
      <c r="G514" s="51" t="s">
        <v>70</v>
      </c>
      <c r="H514" s="51">
        <v>185000</v>
      </c>
      <c r="I514" s="51">
        <v>30000</v>
      </c>
      <c r="J514" s="51" t="s">
        <v>1820</v>
      </c>
      <c r="K514" s="51"/>
      <c r="L514" s="62" t="s">
        <v>503</v>
      </c>
      <c r="M514" s="86" t="s">
        <v>929</v>
      </c>
      <c r="N514" s="58" t="s">
        <v>1734</v>
      </c>
    </row>
    <row r="515" s="26" customFormat="1" ht="116" customHeight="1" spans="1:14">
      <c r="A515" s="51">
        <v>21</v>
      </c>
      <c r="B515" s="51" t="s">
        <v>1821</v>
      </c>
      <c r="C515" s="51" t="s">
        <v>1731</v>
      </c>
      <c r="D515" s="51" t="s">
        <v>67</v>
      </c>
      <c r="E515" s="51" t="s">
        <v>1822</v>
      </c>
      <c r="F515" s="52" t="s">
        <v>1823</v>
      </c>
      <c r="G515" s="51" t="s">
        <v>70</v>
      </c>
      <c r="H515" s="51">
        <v>185000</v>
      </c>
      <c r="I515" s="51">
        <v>63000</v>
      </c>
      <c r="J515" s="51" t="s">
        <v>975</v>
      </c>
      <c r="K515" s="51" t="s">
        <v>104</v>
      </c>
      <c r="L515" s="62" t="s">
        <v>39</v>
      </c>
      <c r="M515" s="86" t="s">
        <v>929</v>
      </c>
      <c r="N515" s="58" t="s">
        <v>1734</v>
      </c>
    </row>
    <row r="516" s="26" customFormat="1" ht="93" customHeight="1" spans="1:14">
      <c r="A516" s="51">
        <v>25</v>
      </c>
      <c r="B516" s="51" t="s">
        <v>1824</v>
      </c>
      <c r="C516" s="51" t="s">
        <v>1731</v>
      </c>
      <c r="D516" s="51" t="s">
        <v>67</v>
      </c>
      <c r="E516" s="51" t="s">
        <v>788</v>
      </c>
      <c r="F516" s="52" t="s">
        <v>1825</v>
      </c>
      <c r="G516" s="51" t="s">
        <v>70</v>
      </c>
      <c r="H516" s="51">
        <v>175000</v>
      </c>
      <c r="I516" s="51">
        <v>20000</v>
      </c>
      <c r="J516" s="51" t="s">
        <v>1820</v>
      </c>
      <c r="K516" s="51"/>
      <c r="L516" s="62" t="s">
        <v>503</v>
      </c>
      <c r="M516" s="86" t="s">
        <v>929</v>
      </c>
      <c r="N516" s="58" t="s">
        <v>1734</v>
      </c>
    </row>
    <row r="517" s="26" customFormat="1" ht="164" customHeight="1" spans="1:14">
      <c r="A517" s="51">
        <v>26</v>
      </c>
      <c r="B517" s="51" t="s">
        <v>1826</v>
      </c>
      <c r="C517" s="51" t="s">
        <v>1731</v>
      </c>
      <c r="D517" s="51" t="s">
        <v>67</v>
      </c>
      <c r="E517" s="51" t="s">
        <v>768</v>
      </c>
      <c r="F517" s="52" t="s">
        <v>1827</v>
      </c>
      <c r="G517" s="51" t="s">
        <v>480</v>
      </c>
      <c r="H517" s="51">
        <v>171371</v>
      </c>
      <c r="I517" s="51">
        <v>19973</v>
      </c>
      <c r="J517" s="51" t="s">
        <v>1385</v>
      </c>
      <c r="K517" s="51"/>
      <c r="L517" s="62" t="s">
        <v>72</v>
      </c>
      <c r="M517" s="86" t="s">
        <v>929</v>
      </c>
      <c r="N517" s="58" t="s">
        <v>1734</v>
      </c>
    </row>
    <row r="518" s="26" customFormat="1" ht="85" customHeight="1" spans="1:14">
      <c r="A518" s="51">
        <v>27</v>
      </c>
      <c r="B518" s="51" t="s">
        <v>1828</v>
      </c>
      <c r="C518" s="51" t="s">
        <v>1731</v>
      </c>
      <c r="D518" s="51" t="s">
        <v>67</v>
      </c>
      <c r="E518" s="51" t="s">
        <v>1654</v>
      </c>
      <c r="F518" s="52" t="s">
        <v>1829</v>
      </c>
      <c r="G518" s="51" t="s">
        <v>480</v>
      </c>
      <c r="H518" s="51">
        <v>162469</v>
      </c>
      <c r="I518" s="51">
        <v>60000</v>
      </c>
      <c r="J518" s="51" t="s">
        <v>1830</v>
      </c>
      <c r="K518" s="51" t="s">
        <v>104</v>
      </c>
      <c r="L518" s="62" t="s">
        <v>64</v>
      </c>
      <c r="M518" s="86" t="s">
        <v>929</v>
      </c>
      <c r="N518" s="58" t="s">
        <v>1734</v>
      </c>
    </row>
    <row r="519" s="26" customFormat="1" ht="96" customHeight="1" spans="1:14">
      <c r="A519" s="51">
        <v>30</v>
      </c>
      <c r="B519" s="51" t="s">
        <v>1831</v>
      </c>
      <c r="C519" s="51" t="s">
        <v>1731</v>
      </c>
      <c r="D519" s="51" t="s">
        <v>67</v>
      </c>
      <c r="E519" s="51" t="s">
        <v>1387</v>
      </c>
      <c r="F519" s="52" t="s">
        <v>1832</v>
      </c>
      <c r="G519" s="51" t="s">
        <v>70</v>
      </c>
      <c r="H519" s="51">
        <v>160000</v>
      </c>
      <c r="I519" s="51">
        <v>49000</v>
      </c>
      <c r="J519" s="51" t="s">
        <v>790</v>
      </c>
      <c r="K519" s="51"/>
      <c r="L519" s="62" t="s">
        <v>49</v>
      </c>
      <c r="M519" s="86" t="s">
        <v>929</v>
      </c>
      <c r="N519" s="58" t="s">
        <v>1734</v>
      </c>
    </row>
    <row r="520" s="26" customFormat="1" ht="78" customHeight="1" spans="1:14">
      <c r="A520" s="51">
        <v>31</v>
      </c>
      <c r="B520" s="51" t="s">
        <v>1833</v>
      </c>
      <c r="C520" s="51" t="s">
        <v>1731</v>
      </c>
      <c r="D520" s="51" t="s">
        <v>67</v>
      </c>
      <c r="E520" s="51" t="s">
        <v>503</v>
      </c>
      <c r="F520" s="52" t="s">
        <v>1834</v>
      </c>
      <c r="G520" s="51" t="s">
        <v>102</v>
      </c>
      <c r="H520" s="51">
        <v>160000</v>
      </c>
      <c r="I520" s="51">
        <v>50000</v>
      </c>
      <c r="J520" s="51" t="s">
        <v>1835</v>
      </c>
      <c r="K520" s="51" t="s">
        <v>104</v>
      </c>
      <c r="L520" s="62" t="s">
        <v>503</v>
      </c>
      <c r="M520" s="86" t="s">
        <v>929</v>
      </c>
      <c r="N520" s="58" t="s">
        <v>1734</v>
      </c>
    </row>
    <row r="521" s="26" customFormat="1" ht="162" customHeight="1" spans="1:14">
      <c r="A521" s="51">
        <v>35</v>
      </c>
      <c r="B521" s="51" t="s">
        <v>1836</v>
      </c>
      <c r="C521" s="51" t="s">
        <v>1731</v>
      </c>
      <c r="D521" s="51" t="s">
        <v>67</v>
      </c>
      <c r="E521" s="51" t="s">
        <v>768</v>
      </c>
      <c r="F521" s="52" t="s">
        <v>1837</v>
      </c>
      <c r="G521" s="51" t="s">
        <v>480</v>
      </c>
      <c r="H521" s="51">
        <v>144627</v>
      </c>
      <c r="I521" s="51">
        <v>17491</v>
      </c>
      <c r="J521" s="51" t="s">
        <v>1385</v>
      </c>
      <c r="K521" s="51"/>
      <c r="L521" s="62" t="s">
        <v>72</v>
      </c>
      <c r="M521" s="86" t="s">
        <v>929</v>
      </c>
      <c r="N521" s="58" t="s">
        <v>1734</v>
      </c>
    </row>
    <row r="522" s="26" customFormat="1" ht="114" customHeight="1" spans="1:14">
      <c r="A522" s="51">
        <v>36</v>
      </c>
      <c r="B522" s="51" t="s">
        <v>1838</v>
      </c>
      <c r="C522" s="51" t="s">
        <v>1731</v>
      </c>
      <c r="D522" s="51" t="s">
        <v>67</v>
      </c>
      <c r="E522" s="50" t="s">
        <v>1839</v>
      </c>
      <c r="F522" s="52" t="s">
        <v>1840</v>
      </c>
      <c r="G522" s="51" t="s">
        <v>480</v>
      </c>
      <c r="H522" s="51">
        <v>139890</v>
      </c>
      <c r="I522" s="51">
        <v>41960</v>
      </c>
      <c r="J522" s="51" t="s">
        <v>1841</v>
      </c>
      <c r="K522" s="51" t="s">
        <v>104</v>
      </c>
      <c r="L522" s="62" t="s">
        <v>64</v>
      </c>
      <c r="M522" s="86" t="s">
        <v>929</v>
      </c>
      <c r="N522" s="58" t="s">
        <v>1734</v>
      </c>
    </row>
    <row r="523" s="26" customFormat="1" ht="90" customHeight="1" spans="1:14">
      <c r="A523" s="51">
        <v>37</v>
      </c>
      <c r="B523" s="51" t="s">
        <v>1842</v>
      </c>
      <c r="C523" s="51" t="s">
        <v>1313</v>
      </c>
      <c r="D523" s="51" t="s">
        <v>67</v>
      </c>
      <c r="E523" s="50" t="s">
        <v>792</v>
      </c>
      <c r="F523" s="52" t="s">
        <v>1843</v>
      </c>
      <c r="G523" s="51" t="s">
        <v>70</v>
      </c>
      <c r="H523" s="51">
        <v>136961</v>
      </c>
      <c r="I523" s="51">
        <v>60000</v>
      </c>
      <c r="J523" s="51" t="s">
        <v>1844</v>
      </c>
      <c r="K523" s="51" t="s">
        <v>104</v>
      </c>
      <c r="L523" s="62" t="s">
        <v>27</v>
      </c>
      <c r="M523" s="86" t="s">
        <v>929</v>
      </c>
      <c r="N523" s="58" t="s">
        <v>1734</v>
      </c>
    </row>
    <row r="524" s="26" customFormat="1" ht="95" customHeight="1" spans="1:14">
      <c r="A524" s="51">
        <v>38</v>
      </c>
      <c r="B524" s="51" t="s">
        <v>1845</v>
      </c>
      <c r="C524" s="51" t="s">
        <v>1731</v>
      </c>
      <c r="D524" s="51" t="s">
        <v>67</v>
      </c>
      <c r="E524" s="51" t="s">
        <v>788</v>
      </c>
      <c r="F524" s="52" t="s">
        <v>1846</v>
      </c>
      <c r="G524" s="51" t="s">
        <v>70</v>
      </c>
      <c r="H524" s="51">
        <v>125000</v>
      </c>
      <c r="I524" s="51">
        <v>30000</v>
      </c>
      <c r="J524" s="51" t="s">
        <v>502</v>
      </c>
      <c r="K524" s="51"/>
      <c r="L524" s="62" t="s">
        <v>503</v>
      </c>
      <c r="M524" s="86" t="s">
        <v>929</v>
      </c>
      <c r="N524" s="58" t="s">
        <v>1734</v>
      </c>
    </row>
    <row r="525" s="26" customFormat="1" ht="108" customHeight="1" spans="1:14">
      <c r="A525" s="51">
        <v>43</v>
      </c>
      <c r="B525" s="51" t="s">
        <v>1847</v>
      </c>
      <c r="C525" s="51" t="s">
        <v>1731</v>
      </c>
      <c r="D525" s="51" t="s">
        <v>67</v>
      </c>
      <c r="E525" s="51" t="s">
        <v>788</v>
      </c>
      <c r="F525" s="52" t="s">
        <v>1848</v>
      </c>
      <c r="G525" s="51" t="s">
        <v>70</v>
      </c>
      <c r="H525" s="51">
        <v>115000</v>
      </c>
      <c r="I525" s="51">
        <v>30000</v>
      </c>
      <c r="J525" s="51" t="s">
        <v>502</v>
      </c>
      <c r="K525" s="51"/>
      <c r="L525" s="62" t="s">
        <v>503</v>
      </c>
      <c r="M525" s="86" t="s">
        <v>929</v>
      </c>
      <c r="N525" s="58" t="s">
        <v>1734</v>
      </c>
    </row>
    <row r="526" s="26" customFormat="1" ht="129" customHeight="1" spans="1:14">
      <c r="A526" s="51">
        <v>48</v>
      </c>
      <c r="B526" s="51" t="s">
        <v>1849</v>
      </c>
      <c r="C526" s="51" t="s">
        <v>1731</v>
      </c>
      <c r="D526" s="51" t="s">
        <v>67</v>
      </c>
      <c r="E526" s="51" t="s">
        <v>768</v>
      </c>
      <c r="F526" s="52" t="s">
        <v>1850</v>
      </c>
      <c r="G526" s="51" t="s">
        <v>70</v>
      </c>
      <c r="H526" s="51">
        <v>55000</v>
      </c>
      <c r="I526" s="51">
        <v>11000</v>
      </c>
      <c r="J526" s="51" t="s">
        <v>71</v>
      </c>
      <c r="K526" s="51"/>
      <c r="L526" s="62" t="s">
        <v>72</v>
      </c>
      <c r="M526" s="86" t="s">
        <v>929</v>
      </c>
      <c r="N526" s="58" t="s">
        <v>1734</v>
      </c>
    </row>
    <row r="527" s="27" customFormat="1" ht="45" customHeight="1" spans="1:14">
      <c r="A527" s="65">
        <v>1</v>
      </c>
      <c r="B527" s="65" t="s">
        <v>1851</v>
      </c>
      <c r="C527" s="65" t="s">
        <v>1852</v>
      </c>
      <c r="D527" s="65" t="s">
        <v>293</v>
      </c>
      <c r="E527" s="65"/>
      <c r="F527" s="53" t="s">
        <v>1853</v>
      </c>
      <c r="G527" s="53"/>
      <c r="H527" s="68">
        <v>581800</v>
      </c>
      <c r="I527" s="65" t="s">
        <v>295</v>
      </c>
      <c r="J527" s="65" t="s">
        <v>1854</v>
      </c>
      <c r="K527" s="65"/>
      <c r="L527" s="65" t="s">
        <v>326</v>
      </c>
      <c r="M527" s="87" t="s">
        <v>1257</v>
      </c>
      <c r="N527" s="61" t="s">
        <v>1738</v>
      </c>
    </row>
    <row r="528" s="27" customFormat="1" ht="45" customHeight="1" spans="1:14">
      <c r="A528" s="65">
        <v>2</v>
      </c>
      <c r="B528" s="65" t="s">
        <v>1855</v>
      </c>
      <c r="C528" s="65" t="s">
        <v>1852</v>
      </c>
      <c r="D528" s="65" t="s">
        <v>293</v>
      </c>
      <c r="E528" s="65"/>
      <c r="F528" s="53" t="s">
        <v>1856</v>
      </c>
      <c r="G528" s="53"/>
      <c r="H528" s="68">
        <v>310308</v>
      </c>
      <c r="I528" s="65" t="s">
        <v>324</v>
      </c>
      <c r="J528" s="65" t="s">
        <v>1857</v>
      </c>
      <c r="K528" s="65"/>
      <c r="L528" s="65" t="s">
        <v>326</v>
      </c>
      <c r="M528" s="87" t="s">
        <v>1257</v>
      </c>
      <c r="N528" s="61" t="s">
        <v>1738</v>
      </c>
    </row>
    <row r="529" s="27" customFormat="1" ht="60" customHeight="1" spans="1:14">
      <c r="A529" s="65">
        <v>3</v>
      </c>
      <c r="B529" s="65" t="s">
        <v>1858</v>
      </c>
      <c r="C529" s="65" t="s">
        <v>1852</v>
      </c>
      <c r="D529" s="65" t="s">
        <v>293</v>
      </c>
      <c r="E529" s="65"/>
      <c r="F529" s="53" t="s">
        <v>1859</v>
      </c>
      <c r="G529" s="53"/>
      <c r="H529" s="68">
        <v>294200</v>
      </c>
      <c r="I529" s="65" t="s">
        <v>324</v>
      </c>
      <c r="J529" s="65" t="s">
        <v>1857</v>
      </c>
      <c r="K529" s="65"/>
      <c r="L529" s="65" t="s">
        <v>326</v>
      </c>
      <c r="M529" s="87" t="s">
        <v>1257</v>
      </c>
      <c r="N529" s="61" t="s">
        <v>1738</v>
      </c>
    </row>
    <row r="530" s="27" customFormat="1" ht="60" customHeight="1" spans="1:14">
      <c r="A530" s="65">
        <v>4</v>
      </c>
      <c r="B530" s="65" t="s">
        <v>1860</v>
      </c>
      <c r="C530" s="65" t="s">
        <v>1852</v>
      </c>
      <c r="D530" s="65" t="s">
        <v>293</v>
      </c>
      <c r="E530" s="65"/>
      <c r="F530" s="53" t="s">
        <v>1861</v>
      </c>
      <c r="G530" s="53"/>
      <c r="H530" s="68">
        <v>252000</v>
      </c>
      <c r="I530" s="65" t="s">
        <v>295</v>
      </c>
      <c r="J530" s="65" t="s">
        <v>808</v>
      </c>
      <c r="K530" s="65"/>
      <c r="L530" s="65" t="s">
        <v>326</v>
      </c>
      <c r="M530" s="87" t="s">
        <v>1257</v>
      </c>
      <c r="N530" s="61" t="s">
        <v>1738</v>
      </c>
    </row>
    <row r="531" ht="38" customHeight="1" spans="1:14">
      <c r="A531" s="71" t="s">
        <v>1862</v>
      </c>
      <c r="B531" s="72"/>
      <c r="C531" s="72"/>
      <c r="D531" s="72"/>
      <c r="E531" s="72"/>
      <c r="F531" s="73"/>
      <c r="G531" s="74"/>
      <c r="H531" s="75">
        <v>1636507.67</v>
      </c>
      <c r="I531" s="75">
        <v>436241</v>
      </c>
      <c r="J531" s="74"/>
      <c r="K531" s="74"/>
      <c r="L531" s="76"/>
      <c r="M531" s="57"/>
      <c r="N531" s="58"/>
    </row>
    <row r="532" s="26" customFormat="1" ht="117" customHeight="1" spans="1:14">
      <c r="A532" s="51">
        <v>3</v>
      </c>
      <c r="B532" s="51" t="s">
        <v>1863</v>
      </c>
      <c r="C532" s="51" t="s">
        <v>1313</v>
      </c>
      <c r="D532" s="48" t="s">
        <v>21</v>
      </c>
      <c r="E532" s="50" t="s">
        <v>1864</v>
      </c>
      <c r="F532" s="52" t="s">
        <v>1865</v>
      </c>
      <c r="G532" s="51" t="s">
        <v>143</v>
      </c>
      <c r="H532" s="51">
        <v>187000</v>
      </c>
      <c r="I532" s="51">
        <v>40000</v>
      </c>
      <c r="J532" s="51" t="s">
        <v>164</v>
      </c>
      <c r="K532" s="51" t="s">
        <v>104</v>
      </c>
      <c r="L532" s="62" t="s">
        <v>64</v>
      </c>
      <c r="M532" s="86" t="s">
        <v>1866</v>
      </c>
      <c r="N532" s="61" t="s">
        <v>1867</v>
      </c>
    </row>
    <row r="533" s="26" customFormat="1" ht="114" customHeight="1" spans="1:14">
      <c r="A533" s="51">
        <v>5</v>
      </c>
      <c r="B533" s="51" t="s">
        <v>1868</v>
      </c>
      <c r="C533" s="51" t="s">
        <v>1313</v>
      </c>
      <c r="D533" s="48" t="s">
        <v>21</v>
      </c>
      <c r="E533" s="50" t="s">
        <v>1810</v>
      </c>
      <c r="F533" s="52" t="s">
        <v>1869</v>
      </c>
      <c r="G533" s="51" t="s">
        <v>33</v>
      </c>
      <c r="H533" s="51">
        <v>174000</v>
      </c>
      <c r="I533" s="51">
        <v>52200</v>
      </c>
      <c r="J533" s="51" t="s">
        <v>71</v>
      </c>
      <c r="K533" s="51" t="s">
        <v>104</v>
      </c>
      <c r="L533" s="62" t="s">
        <v>72</v>
      </c>
      <c r="M533" s="86" t="s">
        <v>929</v>
      </c>
      <c r="N533" s="61" t="s">
        <v>1738</v>
      </c>
    </row>
    <row r="534" s="26" customFormat="1" ht="96" customHeight="1" spans="1:14">
      <c r="A534" s="51">
        <v>10</v>
      </c>
      <c r="B534" s="51" t="s">
        <v>1870</v>
      </c>
      <c r="C534" s="51" t="s">
        <v>1313</v>
      </c>
      <c r="D534" s="48" t="s">
        <v>21</v>
      </c>
      <c r="E534" s="51" t="s">
        <v>1871</v>
      </c>
      <c r="F534" s="52" t="s">
        <v>1872</v>
      </c>
      <c r="G534" s="51" t="s">
        <v>62</v>
      </c>
      <c r="H534" s="51">
        <v>60000</v>
      </c>
      <c r="I534" s="51">
        <v>23000</v>
      </c>
      <c r="J534" s="51" t="s">
        <v>1873</v>
      </c>
      <c r="K534" s="51" t="s">
        <v>104</v>
      </c>
      <c r="L534" s="62" t="s">
        <v>49</v>
      </c>
      <c r="M534" s="57" t="s">
        <v>1874</v>
      </c>
      <c r="N534" s="58" t="s">
        <v>1875</v>
      </c>
    </row>
    <row r="535" s="26" customFormat="1" ht="136" customHeight="1" spans="1:14">
      <c r="A535" s="51">
        <v>13</v>
      </c>
      <c r="B535" s="51" t="s">
        <v>1876</v>
      </c>
      <c r="C535" s="51" t="s">
        <v>1313</v>
      </c>
      <c r="D535" s="48" t="s">
        <v>21</v>
      </c>
      <c r="E535" s="51" t="s">
        <v>227</v>
      </c>
      <c r="F535" s="53" t="s">
        <v>1877</v>
      </c>
      <c r="G535" s="51" t="s">
        <v>24</v>
      </c>
      <c r="H535" s="51">
        <v>27350</v>
      </c>
      <c r="I535" s="51">
        <v>5500</v>
      </c>
      <c r="J535" s="51" t="s">
        <v>164</v>
      </c>
      <c r="K535" s="51"/>
      <c r="L535" s="62" t="s">
        <v>409</v>
      </c>
      <c r="M535" s="86" t="s">
        <v>929</v>
      </c>
      <c r="N535" s="61" t="s">
        <v>1738</v>
      </c>
    </row>
    <row r="536" s="26" customFormat="1" ht="296" customHeight="1" spans="1:14">
      <c r="A536" s="51">
        <v>15</v>
      </c>
      <c r="B536" s="51" t="s">
        <v>1878</v>
      </c>
      <c r="C536" s="51" t="s">
        <v>1313</v>
      </c>
      <c r="D536" s="48" t="s">
        <v>21</v>
      </c>
      <c r="E536" s="51" t="s">
        <v>1879</v>
      </c>
      <c r="F536" s="52" t="s">
        <v>1880</v>
      </c>
      <c r="G536" s="51" t="s">
        <v>121</v>
      </c>
      <c r="H536" s="51">
        <v>10000</v>
      </c>
      <c r="I536" s="51">
        <v>1500</v>
      </c>
      <c r="J536" s="51" t="s">
        <v>1881</v>
      </c>
      <c r="K536" s="51"/>
      <c r="L536" s="62" t="s">
        <v>1882</v>
      </c>
      <c r="M536" s="57" t="s">
        <v>1874</v>
      </c>
      <c r="N536" s="58" t="s">
        <v>1883</v>
      </c>
    </row>
    <row r="537" s="26" customFormat="1" ht="99" customHeight="1" spans="1:14">
      <c r="A537" s="51">
        <v>1</v>
      </c>
      <c r="B537" s="51" t="s">
        <v>1884</v>
      </c>
      <c r="C537" s="51" t="s">
        <v>1313</v>
      </c>
      <c r="D537" s="51" t="s">
        <v>67</v>
      </c>
      <c r="E537" s="51" t="s">
        <v>1885</v>
      </c>
      <c r="F537" s="52" t="s">
        <v>1886</v>
      </c>
      <c r="G537" s="51" t="s">
        <v>70</v>
      </c>
      <c r="H537" s="51">
        <v>224229</v>
      </c>
      <c r="I537" s="51">
        <v>60818</v>
      </c>
      <c r="J537" s="51" t="s">
        <v>1887</v>
      </c>
      <c r="K537" s="51" t="s">
        <v>104</v>
      </c>
      <c r="L537" s="62" t="s">
        <v>64</v>
      </c>
      <c r="M537" s="86" t="s">
        <v>929</v>
      </c>
      <c r="N537" s="58" t="s">
        <v>1734</v>
      </c>
    </row>
    <row r="538" s="26" customFormat="1" ht="118" customHeight="1" spans="1:14">
      <c r="A538" s="51">
        <v>2</v>
      </c>
      <c r="B538" s="51" t="s">
        <v>1888</v>
      </c>
      <c r="C538" s="51" t="s">
        <v>1313</v>
      </c>
      <c r="D538" s="51" t="s">
        <v>67</v>
      </c>
      <c r="E538" s="51" t="s">
        <v>1889</v>
      </c>
      <c r="F538" s="52" t="s">
        <v>1890</v>
      </c>
      <c r="G538" s="51" t="s">
        <v>70</v>
      </c>
      <c r="H538" s="51">
        <v>204613</v>
      </c>
      <c r="I538" s="51">
        <v>40923</v>
      </c>
      <c r="J538" s="51" t="s">
        <v>1891</v>
      </c>
      <c r="K538" s="51"/>
      <c r="L538" s="62" t="s">
        <v>64</v>
      </c>
      <c r="M538" s="86" t="s">
        <v>929</v>
      </c>
      <c r="N538" s="58" t="s">
        <v>1734</v>
      </c>
    </row>
    <row r="539" s="26" customFormat="1" ht="99" customHeight="1" spans="1:14">
      <c r="A539" s="51">
        <v>4</v>
      </c>
      <c r="B539" s="51" t="s">
        <v>1892</v>
      </c>
      <c r="C539" s="51" t="s">
        <v>1313</v>
      </c>
      <c r="D539" s="51" t="s">
        <v>67</v>
      </c>
      <c r="E539" s="50" t="s">
        <v>725</v>
      </c>
      <c r="F539" s="52" t="s">
        <v>1893</v>
      </c>
      <c r="G539" s="51" t="s">
        <v>70</v>
      </c>
      <c r="H539" s="51">
        <v>177493</v>
      </c>
      <c r="I539" s="51">
        <v>40000</v>
      </c>
      <c r="J539" s="51" t="s">
        <v>1894</v>
      </c>
      <c r="K539" s="51" t="s">
        <v>104</v>
      </c>
      <c r="L539" s="62" t="s">
        <v>27</v>
      </c>
      <c r="M539" s="86" t="s">
        <v>929</v>
      </c>
      <c r="N539" s="58" t="s">
        <v>1734</v>
      </c>
    </row>
    <row r="540" s="26" customFormat="1" ht="95" customHeight="1" spans="1:14">
      <c r="A540" s="51">
        <v>6</v>
      </c>
      <c r="B540" s="51" t="s">
        <v>1895</v>
      </c>
      <c r="C540" s="51" t="s">
        <v>1313</v>
      </c>
      <c r="D540" s="51" t="s">
        <v>67</v>
      </c>
      <c r="E540" s="50" t="s">
        <v>792</v>
      </c>
      <c r="F540" s="52" t="s">
        <v>1896</v>
      </c>
      <c r="G540" s="51" t="s">
        <v>70</v>
      </c>
      <c r="H540" s="51">
        <v>161457</v>
      </c>
      <c r="I540" s="51">
        <v>70000</v>
      </c>
      <c r="J540" s="51" t="s">
        <v>1844</v>
      </c>
      <c r="K540" s="51" t="s">
        <v>104</v>
      </c>
      <c r="L540" s="62" t="s">
        <v>27</v>
      </c>
      <c r="M540" s="86" t="s">
        <v>929</v>
      </c>
      <c r="N540" s="58" t="s">
        <v>1734</v>
      </c>
    </row>
    <row r="541" s="26" customFormat="1" ht="163" customHeight="1" spans="1:14">
      <c r="A541" s="51">
        <v>7</v>
      </c>
      <c r="B541" s="51" t="s">
        <v>1897</v>
      </c>
      <c r="C541" s="51" t="s">
        <v>1313</v>
      </c>
      <c r="D541" s="51" t="s">
        <v>67</v>
      </c>
      <c r="E541" s="51" t="s">
        <v>1898</v>
      </c>
      <c r="F541" s="52" t="s">
        <v>1899</v>
      </c>
      <c r="G541" s="51" t="s">
        <v>70</v>
      </c>
      <c r="H541" s="51">
        <v>147000</v>
      </c>
      <c r="I541" s="51">
        <v>30000</v>
      </c>
      <c r="J541" s="51" t="s">
        <v>1900</v>
      </c>
      <c r="K541" s="51" t="s">
        <v>104</v>
      </c>
      <c r="L541" s="62" t="s">
        <v>27</v>
      </c>
      <c r="M541" s="86" t="s">
        <v>612</v>
      </c>
      <c r="N541" s="58" t="s">
        <v>625</v>
      </c>
    </row>
    <row r="542" s="26" customFormat="1" ht="81" customHeight="1" spans="1:14">
      <c r="A542" s="51">
        <v>8</v>
      </c>
      <c r="B542" s="51" t="s">
        <v>1901</v>
      </c>
      <c r="C542" s="51" t="s">
        <v>1313</v>
      </c>
      <c r="D542" s="51" t="s">
        <v>67</v>
      </c>
      <c r="E542" s="51" t="s">
        <v>1902</v>
      </c>
      <c r="F542" s="52" t="s">
        <v>1903</v>
      </c>
      <c r="G542" s="51" t="s">
        <v>480</v>
      </c>
      <c r="H542" s="51">
        <v>90000</v>
      </c>
      <c r="I542" s="51">
        <v>3000</v>
      </c>
      <c r="J542" s="51" t="s">
        <v>1385</v>
      </c>
      <c r="K542" s="51"/>
      <c r="L542" s="62" t="s">
        <v>503</v>
      </c>
      <c r="M542" s="86" t="s">
        <v>929</v>
      </c>
      <c r="N542" s="58" t="s">
        <v>1734</v>
      </c>
    </row>
    <row r="543" s="26" customFormat="1" ht="102" customHeight="1" spans="1:14">
      <c r="A543" s="51">
        <v>9</v>
      </c>
      <c r="B543" s="51" t="s">
        <v>1904</v>
      </c>
      <c r="C543" s="51" t="s">
        <v>1313</v>
      </c>
      <c r="D543" s="51" t="s">
        <v>67</v>
      </c>
      <c r="E543" s="51" t="s">
        <v>503</v>
      </c>
      <c r="F543" s="52" t="s">
        <v>1905</v>
      </c>
      <c r="G543" s="51" t="s">
        <v>480</v>
      </c>
      <c r="H543" s="51">
        <v>68820</v>
      </c>
      <c r="I543" s="51">
        <v>15000</v>
      </c>
      <c r="J543" s="51" t="s">
        <v>634</v>
      </c>
      <c r="K543" s="51"/>
      <c r="L543" s="62" t="s">
        <v>503</v>
      </c>
      <c r="M543" s="86" t="s">
        <v>929</v>
      </c>
      <c r="N543" s="58" t="s">
        <v>1734</v>
      </c>
    </row>
    <row r="544" s="26" customFormat="1" ht="138" customHeight="1" spans="1:14">
      <c r="A544" s="51">
        <v>11</v>
      </c>
      <c r="B544" s="51" t="s">
        <v>1906</v>
      </c>
      <c r="C544" s="51" t="s">
        <v>1313</v>
      </c>
      <c r="D544" s="51" t="s">
        <v>67</v>
      </c>
      <c r="E544" s="51" t="s">
        <v>1907</v>
      </c>
      <c r="F544" s="52" t="s">
        <v>1908</v>
      </c>
      <c r="G544" s="51" t="s">
        <v>102</v>
      </c>
      <c r="H544" s="51">
        <v>33913</v>
      </c>
      <c r="I544" s="51">
        <v>7000</v>
      </c>
      <c r="J544" s="51" t="s">
        <v>1909</v>
      </c>
      <c r="K544" s="51"/>
      <c r="L544" s="62" t="s">
        <v>409</v>
      </c>
      <c r="M544" s="86" t="s">
        <v>929</v>
      </c>
      <c r="N544" s="61" t="s">
        <v>1738</v>
      </c>
    </row>
    <row r="545" s="26" customFormat="1" ht="150" customHeight="1" spans="1:14">
      <c r="A545" s="51">
        <v>12</v>
      </c>
      <c r="B545" s="51" t="s">
        <v>1910</v>
      </c>
      <c r="C545" s="51" t="s">
        <v>1313</v>
      </c>
      <c r="D545" s="51" t="s">
        <v>67</v>
      </c>
      <c r="E545" s="51" t="s">
        <v>1911</v>
      </c>
      <c r="F545" s="52" t="s">
        <v>1912</v>
      </c>
      <c r="G545" s="51" t="s">
        <v>70</v>
      </c>
      <c r="H545" s="51">
        <v>30000</v>
      </c>
      <c r="I545" s="51">
        <v>13300</v>
      </c>
      <c r="J545" s="51" t="s">
        <v>1913</v>
      </c>
      <c r="K545" s="51"/>
      <c r="L545" s="62" t="s">
        <v>1882</v>
      </c>
      <c r="M545" s="57" t="s">
        <v>1874</v>
      </c>
      <c r="N545" s="58" t="s">
        <v>1883</v>
      </c>
    </row>
    <row r="546" s="26" customFormat="1" ht="164" customHeight="1" spans="1:14">
      <c r="A546" s="51">
        <v>14</v>
      </c>
      <c r="B546" s="51" t="s">
        <v>1914</v>
      </c>
      <c r="C546" s="51" t="s">
        <v>1313</v>
      </c>
      <c r="D546" s="51" t="s">
        <v>67</v>
      </c>
      <c r="E546" s="51" t="s">
        <v>1911</v>
      </c>
      <c r="F546" s="52" t="s">
        <v>1915</v>
      </c>
      <c r="G546" s="51" t="s">
        <v>70</v>
      </c>
      <c r="H546" s="51">
        <v>26000</v>
      </c>
      <c r="I546" s="51">
        <v>26000</v>
      </c>
      <c r="J546" s="51" t="s">
        <v>1916</v>
      </c>
      <c r="K546" s="51"/>
      <c r="L546" s="62" t="s">
        <v>1882</v>
      </c>
      <c r="M546" s="57" t="s">
        <v>1874</v>
      </c>
      <c r="N546" s="58" t="s">
        <v>1875</v>
      </c>
    </row>
    <row r="547" s="26" customFormat="1" ht="179" customHeight="1" spans="1:14">
      <c r="A547" s="51">
        <v>16</v>
      </c>
      <c r="B547" s="51" t="s">
        <v>1917</v>
      </c>
      <c r="C547" s="51" t="s">
        <v>1313</v>
      </c>
      <c r="D547" s="51" t="s">
        <v>67</v>
      </c>
      <c r="E547" s="51" t="s">
        <v>1918</v>
      </c>
      <c r="F547" s="52" t="s">
        <v>1919</v>
      </c>
      <c r="G547" s="51" t="s">
        <v>102</v>
      </c>
      <c r="H547" s="51">
        <v>5237</v>
      </c>
      <c r="I547" s="51">
        <v>2000</v>
      </c>
      <c r="J547" s="51" t="s">
        <v>1920</v>
      </c>
      <c r="K547" s="51"/>
      <c r="L547" s="62" t="s">
        <v>1882</v>
      </c>
      <c r="M547" s="57" t="s">
        <v>1874</v>
      </c>
      <c r="N547" s="58" t="s">
        <v>1921</v>
      </c>
    </row>
    <row r="548" s="26" customFormat="1" ht="137" customHeight="1" spans="1:14">
      <c r="A548" s="51">
        <v>17</v>
      </c>
      <c r="B548" s="51" t="s">
        <v>1922</v>
      </c>
      <c r="C548" s="51" t="s">
        <v>1313</v>
      </c>
      <c r="D548" s="48" t="s">
        <v>21</v>
      </c>
      <c r="E548" s="51" t="s">
        <v>1368</v>
      </c>
      <c r="F548" s="52" t="s">
        <v>1923</v>
      </c>
      <c r="G548" s="51" t="s">
        <v>121</v>
      </c>
      <c r="H548" s="51">
        <v>4795.67</v>
      </c>
      <c r="I548" s="51">
        <v>4000</v>
      </c>
      <c r="J548" s="51" t="s">
        <v>164</v>
      </c>
      <c r="K548" s="51"/>
      <c r="L548" s="62" t="s">
        <v>1882</v>
      </c>
      <c r="M548" s="57" t="s">
        <v>1874</v>
      </c>
      <c r="N548" s="58" t="s">
        <v>1921</v>
      </c>
    </row>
    <row r="549" s="26" customFormat="1" ht="80" customHeight="1" spans="1:14">
      <c r="A549" s="51">
        <v>18</v>
      </c>
      <c r="B549" s="51" t="s">
        <v>1924</v>
      </c>
      <c r="C549" s="51" t="s">
        <v>1313</v>
      </c>
      <c r="D549" s="51" t="s">
        <v>67</v>
      </c>
      <c r="E549" s="51" t="s">
        <v>1387</v>
      </c>
      <c r="F549" s="52" t="s">
        <v>1925</v>
      </c>
      <c r="G549" s="51" t="s">
        <v>70</v>
      </c>
      <c r="H549" s="51">
        <v>4600</v>
      </c>
      <c r="I549" s="51">
        <v>2000</v>
      </c>
      <c r="J549" s="51" t="s">
        <v>1926</v>
      </c>
      <c r="K549" s="51"/>
      <c r="L549" s="62" t="s">
        <v>1882</v>
      </c>
      <c r="M549" s="57" t="s">
        <v>1874</v>
      </c>
      <c r="N549" s="58" t="s">
        <v>1921</v>
      </c>
    </row>
    <row r="550" s="27" customFormat="1" ht="97" customHeight="1" spans="1:14">
      <c r="A550" s="65">
        <v>1</v>
      </c>
      <c r="B550" s="65" t="s">
        <v>1927</v>
      </c>
      <c r="C550" s="65" t="s">
        <v>1928</v>
      </c>
      <c r="D550" s="65" t="s">
        <v>293</v>
      </c>
      <c r="E550" s="65"/>
      <c r="F550" s="53" t="s">
        <v>1929</v>
      </c>
      <c r="G550" s="53"/>
      <c r="H550" s="68">
        <v>300000</v>
      </c>
      <c r="I550" s="65" t="s">
        <v>1930</v>
      </c>
      <c r="J550" s="65" t="s">
        <v>1857</v>
      </c>
      <c r="K550" s="65"/>
      <c r="L550" s="65" t="s">
        <v>326</v>
      </c>
      <c r="M550" s="69" t="s">
        <v>713</v>
      </c>
      <c r="N550" s="61" t="s">
        <v>618</v>
      </c>
    </row>
    <row r="551" s="27" customFormat="1" ht="106" customHeight="1" spans="1:14">
      <c r="A551" s="65">
        <v>2</v>
      </c>
      <c r="B551" s="65" t="s">
        <v>1931</v>
      </c>
      <c r="C551" s="65" t="s">
        <v>1928</v>
      </c>
      <c r="D551" s="65" t="s">
        <v>293</v>
      </c>
      <c r="E551" s="65"/>
      <c r="F551" s="53" t="s">
        <v>1932</v>
      </c>
      <c r="G551" s="53"/>
      <c r="H551" s="68">
        <v>131400</v>
      </c>
      <c r="I551" s="65" t="s">
        <v>295</v>
      </c>
      <c r="J551" s="65" t="s">
        <v>374</v>
      </c>
      <c r="K551" s="65"/>
      <c r="L551" s="65" t="s">
        <v>297</v>
      </c>
      <c r="M551" s="91" t="s">
        <v>1619</v>
      </c>
      <c r="N551" s="61" t="s">
        <v>1420</v>
      </c>
    </row>
    <row r="552" s="27" customFormat="1" ht="121" customHeight="1" spans="1:14">
      <c r="A552" s="65">
        <v>3</v>
      </c>
      <c r="B552" s="65" t="s">
        <v>1933</v>
      </c>
      <c r="C552" s="65" t="s">
        <v>1928</v>
      </c>
      <c r="D552" s="65" t="s">
        <v>293</v>
      </c>
      <c r="E552" s="65"/>
      <c r="F552" s="53" t="s">
        <v>1934</v>
      </c>
      <c r="G552" s="53"/>
      <c r="H552" s="68">
        <v>61607</v>
      </c>
      <c r="I552" s="65" t="s">
        <v>1935</v>
      </c>
      <c r="J552" s="65" t="s">
        <v>1936</v>
      </c>
      <c r="K552" s="65"/>
      <c r="L552" s="65" t="s">
        <v>550</v>
      </c>
      <c r="M552" s="87" t="s">
        <v>1727</v>
      </c>
      <c r="N552" s="61" t="s">
        <v>1937</v>
      </c>
    </row>
    <row r="553" s="27" customFormat="1" ht="136" customHeight="1" spans="1:14">
      <c r="A553" s="65">
        <v>4</v>
      </c>
      <c r="B553" s="65" t="s">
        <v>1938</v>
      </c>
      <c r="C553" s="65" t="s">
        <v>1928</v>
      </c>
      <c r="D553" s="65" t="s">
        <v>293</v>
      </c>
      <c r="E553" s="65"/>
      <c r="F553" s="53" t="s">
        <v>1939</v>
      </c>
      <c r="G553" s="53"/>
      <c r="H553" s="68">
        <v>37400</v>
      </c>
      <c r="I553" s="65" t="s">
        <v>295</v>
      </c>
      <c r="J553" s="65" t="s">
        <v>1940</v>
      </c>
      <c r="K553" s="65"/>
      <c r="L553" s="65" t="s">
        <v>297</v>
      </c>
      <c r="M553" s="87" t="s">
        <v>1727</v>
      </c>
      <c r="N553" s="61" t="s">
        <v>1937</v>
      </c>
    </row>
    <row r="554" s="27" customFormat="1" ht="136" customHeight="1" spans="1:14">
      <c r="A554" s="65">
        <v>5</v>
      </c>
      <c r="B554" s="65" t="s">
        <v>1941</v>
      </c>
      <c r="C554" s="65" t="s">
        <v>1928</v>
      </c>
      <c r="D554" s="65" t="s">
        <v>293</v>
      </c>
      <c r="E554" s="65"/>
      <c r="F554" s="53" t="s">
        <v>1942</v>
      </c>
      <c r="G554" s="53"/>
      <c r="H554" s="68">
        <v>35000</v>
      </c>
      <c r="I554" s="65" t="s">
        <v>295</v>
      </c>
      <c r="J554" s="65" t="s">
        <v>1943</v>
      </c>
      <c r="K554" s="65"/>
      <c r="L554" s="65" t="s">
        <v>297</v>
      </c>
      <c r="M554" s="87" t="s">
        <v>1727</v>
      </c>
      <c r="N554" s="61" t="s">
        <v>1867</v>
      </c>
    </row>
    <row r="555" s="27" customFormat="1" ht="79" customHeight="1" spans="1:14">
      <c r="A555" s="65">
        <v>6</v>
      </c>
      <c r="B555" s="65" t="s">
        <v>1944</v>
      </c>
      <c r="C555" s="65" t="s">
        <v>1928</v>
      </c>
      <c r="D555" s="65" t="s">
        <v>293</v>
      </c>
      <c r="E555" s="65"/>
      <c r="F555" s="53" t="s">
        <v>1945</v>
      </c>
      <c r="G555" s="53"/>
      <c r="H555" s="68">
        <v>29000</v>
      </c>
      <c r="I555" s="65" t="s">
        <v>295</v>
      </c>
      <c r="J555" s="65" t="s">
        <v>374</v>
      </c>
      <c r="K555" s="65"/>
      <c r="L555" s="65" t="s">
        <v>297</v>
      </c>
      <c r="M555" s="69" t="s">
        <v>713</v>
      </c>
      <c r="N555" s="61" t="s">
        <v>618</v>
      </c>
    </row>
    <row r="556" s="27" customFormat="1" ht="104" customHeight="1" spans="1:14">
      <c r="A556" s="65">
        <v>7</v>
      </c>
      <c r="B556" s="65" t="s">
        <v>1946</v>
      </c>
      <c r="C556" s="65" t="s">
        <v>1928</v>
      </c>
      <c r="D556" s="65" t="s">
        <v>293</v>
      </c>
      <c r="E556" s="65"/>
      <c r="F556" s="53" t="s">
        <v>1947</v>
      </c>
      <c r="G556" s="53"/>
      <c r="H556" s="68">
        <v>25000</v>
      </c>
      <c r="I556" s="65" t="s">
        <v>1948</v>
      </c>
      <c r="J556" s="65" t="s">
        <v>1949</v>
      </c>
      <c r="K556" s="65"/>
      <c r="L556" s="65" t="s">
        <v>321</v>
      </c>
      <c r="M556" s="87" t="s">
        <v>1257</v>
      </c>
      <c r="N556" s="61" t="s">
        <v>1950</v>
      </c>
    </row>
    <row r="557" s="27" customFormat="1" ht="87" customHeight="1" spans="1:14">
      <c r="A557" s="65">
        <v>8</v>
      </c>
      <c r="B557" s="65" t="s">
        <v>1951</v>
      </c>
      <c r="C557" s="65" t="s">
        <v>1928</v>
      </c>
      <c r="D557" s="65" t="s">
        <v>293</v>
      </c>
      <c r="E557" s="65"/>
      <c r="F557" s="53" t="s">
        <v>1952</v>
      </c>
      <c r="G557" s="53"/>
      <c r="H557" s="68">
        <v>6393</v>
      </c>
      <c r="I557" s="65" t="s">
        <v>295</v>
      </c>
      <c r="J557" s="65" t="s">
        <v>868</v>
      </c>
      <c r="K557" s="65"/>
      <c r="L557" s="65" t="s">
        <v>297</v>
      </c>
      <c r="M557" s="87" t="s">
        <v>1257</v>
      </c>
      <c r="N557" s="61" t="s">
        <v>1356</v>
      </c>
    </row>
    <row r="558" s="27" customFormat="1" ht="115" customHeight="1" spans="1:14">
      <c r="A558" s="65">
        <v>9</v>
      </c>
      <c r="B558" s="65" t="s">
        <v>1953</v>
      </c>
      <c r="C558" s="65" t="s">
        <v>1928</v>
      </c>
      <c r="D558" s="65" t="s">
        <v>293</v>
      </c>
      <c r="E558" s="65"/>
      <c r="F558" s="53" t="s">
        <v>1954</v>
      </c>
      <c r="G558" s="53"/>
      <c r="H558" s="68">
        <v>5100</v>
      </c>
      <c r="I558" s="65" t="s">
        <v>871</v>
      </c>
      <c r="J558" s="65" t="s">
        <v>1955</v>
      </c>
      <c r="K558" s="65"/>
      <c r="L558" s="65" t="s">
        <v>321</v>
      </c>
      <c r="M558" s="87" t="s">
        <v>1257</v>
      </c>
      <c r="N558" s="61" t="s">
        <v>1356</v>
      </c>
    </row>
    <row r="559" s="27" customFormat="1" ht="89" customHeight="1" spans="1:14">
      <c r="A559" s="65">
        <v>10</v>
      </c>
      <c r="B559" s="65" t="s">
        <v>1956</v>
      </c>
      <c r="C559" s="65" t="s">
        <v>1928</v>
      </c>
      <c r="D559" s="65" t="s">
        <v>293</v>
      </c>
      <c r="E559" s="65"/>
      <c r="F559" s="53" t="s">
        <v>1957</v>
      </c>
      <c r="G559" s="53"/>
      <c r="H559" s="68">
        <v>3500</v>
      </c>
      <c r="I559" s="65" t="s">
        <v>295</v>
      </c>
      <c r="J559" s="65" t="s">
        <v>1432</v>
      </c>
      <c r="K559" s="95"/>
      <c r="L559" s="95" t="s">
        <v>1958</v>
      </c>
      <c r="M559" s="96" t="s">
        <v>1882</v>
      </c>
      <c r="N559" s="61" t="s">
        <v>1959</v>
      </c>
    </row>
    <row r="560" ht="38" customHeight="1"/>
  </sheetData>
  <autoFilter ref="A1:N559">
    <extLst/>
  </autoFilter>
  <sortState ref="A382:L430">
    <sortCondition ref="H382:H430" descending="1"/>
  </sortState>
  <mergeCells count="38">
    <mergeCell ref="A1:N1"/>
    <mergeCell ref="I2:J2"/>
    <mergeCell ref="A4:E4"/>
    <mergeCell ref="A5:E5"/>
    <mergeCell ref="A6:E6"/>
    <mergeCell ref="A98:E98"/>
    <mergeCell ref="A151:E151"/>
    <mergeCell ref="A160:E160"/>
    <mergeCell ref="A161:F161"/>
    <mergeCell ref="A243:E243"/>
    <mergeCell ref="A250:E250"/>
    <mergeCell ref="A334:E334"/>
    <mergeCell ref="A339:E339"/>
    <mergeCell ref="A340:E340"/>
    <mergeCell ref="A348:E348"/>
    <mergeCell ref="A353:E353"/>
    <mergeCell ref="A354:F354"/>
    <mergeCell ref="A374:F374"/>
    <mergeCell ref="A426:E426"/>
    <mergeCell ref="A427:E427"/>
    <mergeCell ref="A434:E434"/>
    <mergeCell ref="A440:E440"/>
    <mergeCell ref="A441:E441"/>
    <mergeCell ref="A465:E465"/>
    <mergeCell ref="A477:E477"/>
    <mergeCell ref="A531:E531"/>
    <mergeCell ref="A2:A3"/>
    <mergeCell ref="B2:B3"/>
    <mergeCell ref="C2:C3"/>
    <mergeCell ref="D2:D3"/>
    <mergeCell ref="E2:E3"/>
    <mergeCell ref="F2:F3"/>
    <mergeCell ref="G2:G3"/>
    <mergeCell ref="H2:H3"/>
    <mergeCell ref="K2:K3"/>
    <mergeCell ref="L2:L3"/>
    <mergeCell ref="M2:M3"/>
    <mergeCell ref="N2:N3"/>
  </mergeCells>
  <conditionalFormatting sqref="B159">
    <cfRule type="duplicateValues" dxfId="0" priority="15"/>
  </conditionalFormatting>
  <conditionalFormatting sqref="B181">
    <cfRule type="duplicateValues" dxfId="0" priority="25"/>
    <cfRule type="duplicateValues" dxfId="0" priority="26"/>
    <cfRule type="duplicateValues" dxfId="0" priority="27"/>
  </conditionalFormatting>
  <conditionalFormatting sqref="B352">
    <cfRule type="duplicateValues" dxfId="0" priority="10"/>
  </conditionalFormatting>
  <conditionalFormatting sqref="B425">
    <cfRule type="duplicateValues" dxfId="0" priority="8"/>
  </conditionalFormatting>
  <conditionalFormatting sqref="B558">
    <cfRule type="duplicateValues" dxfId="0" priority="2"/>
  </conditionalFormatting>
  <conditionalFormatting sqref="B71:B97">
    <cfRule type="duplicateValues" dxfId="0" priority="17"/>
  </conditionalFormatting>
  <conditionalFormatting sqref="B99:B137">
    <cfRule type="duplicateValues" dxfId="0" priority="34"/>
    <cfRule type="duplicateValues" dxfId="0" priority="35"/>
    <cfRule type="duplicateValues" dxfId="0" priority="36"/>
  </conditionalFormatting>
  <conditionalFormatting sqref="B138:B150">
    <cfRule type="duplicateValues" dxfId="0" priority="16"/>
  </conditionalFormatting>
  <conditionalFormatting sqref="B152:B158">
    <cfRule type="duplicateValues" dxfId="0" priority="31"/>
    <cfRule type="duplicateValues" dxfId="0" priority="32"/>
    <cfRule type="duplicateValues" dxfId="0" priority="33"/>
  </conditionalFormatting>
  <conditionalFormatting sqref="B221:B242">
    <cfRule type="duplicateValues" dxfId="0" priority="14"/>
  </conditionalFormatting>
  <conditionalFormatting sqref="B325:B333">
    <cfRule type="duplicateValues" dxfId="0" priority="13"/>
  </conditionalFormatting>
  <conditionalFormatting sqref="B337:B338">
    <cfRule type="duplicateValues" dxfId="0" priority="12"/>
  </conditionalFormatting>
  <conditionalFormatting sqref="B346:B347">
    <cfRule type="duplicateValues" dxfId="0" priority="11"/>
  </conditionalFormatting>
  <conditionalFormatting sqref="B372:B373">
    <cfRule type="duplicateValues" dxfId="0" priority="9"/>
  </conditionalFormatting>
  <conditionalFormatting sqref="B428:B429">
    <cfRule type="duplicateValues" dxfId="0" priority="22"/>
    <cfRule type="duplicateValues" dxfId="0" priority="23"/>
    <cfRule type="duplicateValues" dxfId="0" priority="24"/>
  </conditionalFormatting>
  <conditionalFormatting sqref="B432:B433">
    <cfRule type="duplicateValues" dxfId="0" priority="7"/>
  </conditionalFormatting>
  <conditionalFormatting sqref="B438:B439">
    <cfRule type="duplicateValues" dxfId="0" priority="6"/>
  </conditionalFormatting>
  <conditionalFormatting sqref="B442:B457">
    <cfRule type="duplicateValues" dxfId="0" priority="46"/>
    <cfRule type="duplicateValues" dxfId="0" priority="47"/>
    <cfRule type="duplicateValues" dxfId="0" priority="48"/>
  </conditionalFormatting>
  <conditionalFormatting sqref="B458:B464">
    <cfRule type="duplicateValues" dxfId="0" priority="5"/>
  </conditionalFormatting>
  <conditionalFormatting sqref="B466:B471">
    <cfRule type="duplicateValues" dxfId="0" priority="43"/>
    <cfRule type="duplicateValues" dxfId="0" priority="44"/>
    <cfRule type="duplicateValues" dxfId="0" priority="45"/>
  </conditionalFormatting>
  <conditionalFormatting sqref="B472:B476">
    <cfRule type="duplicateValues" dxfId="0" priority="4"/>
  </conditionalFormatting>
  <conditionalFormatting sqref="B478:B526">
    <cfRule type="duplicateValues" dxfId="0" priority="40"/>
    <cfRule type="duplicateValues" dxfId="0" priority="41"/>
    <cfRule type="duplicateValues" dxfId="0" priority="42"/>
  </conditionalFormatting>
  <conditionalFormatting sqref="B527:B530">
    <cfRule type="duplicateValues" dxfId="0" priority="3"/>
  </conditionalFormatting>
  <conditionalFormatting sqref="B532:B549">
    <cfRule type="duplicateValues" dxfId="0" priority="37"/>
    <cfRule type="duplicateValues" dxfId="0" priority="38"/>
    <cfRule type="duplicateValues" dxfId="0" priority="39"/>
  </conditionalFormatting>
  <conditionalFormatting sqref="B1:B70 B98:B137 B151:B158 B160:B220 B243:B324 B334:B336 B339:B345 B348:B351 B353:B371 B374:B424 B426:B431 B434:B437 B440:B457 B465:B471 B477:B526 B531:B549 B560:B1048576">
    <cfRule type="duplicateValues" dxfId="0" priority="18"/>
  </conditionalFormatting>
  <conditionalFormatting sqref="B2:B3 B7:B70 B98 B151 B160 B243:B324 B334:B336 B339:B345 B348:B351 B353 B355:B371 B375:B424 B426:B427 B434 B440:B441 B465 B477 B531 B560:B1048576">
    <cfRule type="duplicateValues" dxfId="0" priority="52"/>
    <cfRule type="duplicateValues" dxfId="0" priority="56"/>
    <cfRule type="duplicateValues" dxfId="0" priority="66"/>
  </conditionalFormatting>
  <conditionalFormatting sqref="B162:B180 B182:B220">
    <cfRule type="duplicateValues" dxfId="0" priority="28"/>
    <cfRule type="duplicateValues" dxfId="0" priority="29"/>
    <cfRule type="duplicateValues" dxfId="0" priority="30"/>
  </conditionalFormatting>
  <conditionalFormatting sqref="B430:B431 B435:B437">
    <cfRule type="duplicateValues" dxfId="0" priority="19"/>
    <cfRule type="duplicateValues" dxfId="0" priority="20"/>
    <cfRule type="duplicateValues" dxfId="0" priority="21"/>
  </conditionalFormatting>
  <conditionalFormatting sqref="B559 B550:B557">
    <cfRule type="duplicateValues" dxfId="0" priority="1"/>
  </conditionalFormatting>
  <pageMargins left="0.393055555555556" right="0.393055555555556" top="0.432638888888889" bottom="0.472222222222222" header="0.298611111111111" footer="0.298611111111111"/>
  <pageSetup paperSize="9" scale="6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09"/>
  <sheetViews>
    <sheetView tabSelected="1" zoomScale="70" zoomScaleNormal="70" topLeftCell="A29" workbookViewId="0">
      <selection activeCell="H16" sqref="H16"/>
    </sheetView>
  </sheetViews>
  <sheetFormatPr defaultColWidth="9" defaultRowHeight="18" outlineLevelCol="4"/>
  <cols>
    <col min="1" max="1" width="10.7037037037037" style="4" customWidth="1"/>
    <col min="2" max="2" width="39.212962962963" style="4" customWidth="1"/>
    <col min="3" max="3" width="27.1388888888889" style="4" customWidth="1"/>
    <col min="4" max="4" width="15.5555555555556" style="4" customWidth="1"/>
    <col min="5" max="5" width="21.6111111111111" style="4" customWidth="1"/>
    <col min="6" max="16384" width="9" style="1"/>
  </cols>
  <sheetData>
    <row r="1" ht="47" customHeight="1" spans="1:5">
      <c r="A1" s="5" t="s">
        <v>1960</v>
      </c>
      <c r="B1" s="5"/>
      <c r="C1" s="5"/>
      <c r="D1" s="5"/>
      <c r="E1" s="5"/>
    </row>
    <row r="2" ht="29" customHeight="1" spans="1:5">
      <c r="A2" s="6" t="s">
        <v>1961</v>
      </c>
      <c r="B2" s="6" t="s">
        <v>1962</v>
      </c>
      <c r="C2" s="6" t="s">
        <v>1963</v>
      </c>
      <c r="D2" s="7" t="s">
        <v>1964</v>
      </c>
      <c r="E2" s="6" t="s">
        <v>1965</v>
      </c>
    </row>
    <row r="3" ht="35" customHeight="1" spans="1:5">
      <c r="A3" s="8"/>
      <c r="B3" s="8"/>
      <c r="C3" s="8"/>
      <c r="D3" s="9"/>
      <c r="E3" s="8"/>
    </row>
    <row r="4" ht="38" customHeight="1" spans="1:5">
      <c r="A4" s="10" t="str">
        <f>"合计（"&amp;COUNT(A5:A608)&amp;"个）"</f>
        <v>合计（532个）</v>
      </c>
      <c r="B4" s="11"/>
      <c r="C4" s="11"/>
      <c r="D4" s="11"/>
      <c r="E4" s="12"/>
    </row>
    <row r="5" ht="38" customHeight="1" spans="1:5">
      <c r="A5" s="13" t="str">
        <f>"一、先进制造业（"&amp;COUNT(A6:A168)&amp;"个）"</f>
        <v>一、先进制造业（151个）</v>
      </c>
      <c r="B5" s="14"/>
      <c r="C5" s="14"/>
      <c r="D5" s="14"/>
      <c r="E5" s="15"/>
    </row>
    <row r="6" ht="38" customHeight="1" spans="1:5">
      <c r="A6" s="13" t="str">
        <f>"（一）、制造业项目（"&amp;COUNT(A7:A100)&amp;"个）"</f>
        <v>（一）、制造业项目（91个）</v>
      </c>
      <c r="B6" s="14"/>
      <c r="C6" s="14"/>
      <c r="D6" s="14"/>
      <c r="E6" s="15"/>
    </row>
    <row r="7" ht="38" customHeight="1" spans="1:5">
      <c r="A7" s="13" t="str">
        <f>"（1）续建项目（"&amp;COUNT(A8:A44)&amp;"个）"</f>
        <v>（1）续建项目（37个）</v>
      </c>
      <c r="B7" s="14"/>
      <c r="C7" s="14"/>
      <c r="D7" s="14"/>
      <c r="E7" s="15"/>
    </row>
    <row r="8" ht="60" customHeight="1" spans="1:5">
      <c r="A8" s="16">
        <v>1</v>
      </c>
      <c r="B8" s="17" t="s">
        <v>1966</v>
      </c>
      <c r="C8" s="17" t="s">
        <v>292</v>
      </c>
      <c r="D8" s="17" t="s">
        <v>462</v>
      </c>
      <c r="E8" s="18" t="s">
        <v>297</v>
      </c>
    </row>
    <row r="9" ht="60" customHeight="1" spans="1:5">
      <c r="A9" s="16">
        <v>2</v>
      </c>
      <c r="B9" s="19" t="s">
        <v>30</v>
      </c>
      <c r="C9" s="19" t="s">
        <v>292</v>
      </c>
      <c r="D9" s="17" t="s">
        <v>462</v>
      </c>
      <c r="E9" s="18" t="s">
        <v>297</v>
      </c>
    </row>
    <row r="10" ht="60" customHeight="1" spans="1:5">
      <c r="A10" s="16">
        <v>3</v>
      </c>
      <c r="B10" s="19" t="s">
        <v>35</v>
      </c>
      <c r="C10" s="19" t="s">
        <v>292</v>
      </c>
      <c r="D10" s="17" t="s">
        <v>462</v>
      </c>
      <c r="E10" s="18" t="s">
        <v>316</v>
      </c>
    </row>
    <row r="11" ht="60" customHeight="1" spans="1:5">
      <c r="A11" s="16">
        <v>4</v>
      </c>
      <c r="B11" s="19" t="s">
        <v>1967</v>
      </c>
      <c r="C11" s="19" t="s">
        <v>292</v>
      </c>
      <c r="D11" s="17" t="s">
        <v>462</v>
      </c>
      <c r="E11" s="18" t="s">
        <v>297</v>
      </c>
    </row>
    <row r="12" ht="60" customHeight="1" spans="1:5">
      <c r="A12" s="16">
        <v>5</v>
      </c>
      <c r="B12" s="19" t="s">
        <v>45</v>
      </c>
      <c r="C12" s="19" t="s">
        <v>292</v>
      </c>
      <c r="D12" s="17" t="s">
        <v>462</v>
      </c>
      <c r="E12" s="18" t="s">
        <v>57</v>
      </c>
    </row>
    <row r="13" ht="60" customHeight="1" spans="1:5">
      <c r="A13" s="16">
        <v>6</v>
      </c>
      <c r="B13" s="19" t="s">
        <v>1968</v>
      </c>
      <c r="C13" s="19" t="s">
        <v>292</v>
      </c>
      <c r="D13" s="17" t="s">
        <v>462</v>
      </c>
      <c r="E13" s="18" t="s">
        <v>57</v>
      </c>
    </row>
    <row r="14" ht="60" customHeight="1" spans="1:5">
      <c r="A14" s="16">
        <v>7</v>
      </c>
      <c r="B14" s="19" t="s">
        <v>59</v>
      </c>
      <c r="C14" s="19" t="s">
        <v>292</v>
      </c>
      <c r="D14" s="17" t="s">
        <v>462</v>
      </c>
      <c r="E14" s="18" t="s">
        <v>326</v>
      </c>
    </row>
    <row r="15" ht="60" customHeight="1" spans="1:5">
      <c r="A15" s="16">
        <v>8</v>
      </c>
      <c r="B15" s="19" t="s">
        <v>1969</v>
      </c>
      <c r="C15" s="19" t="s">
        <v>292</v>
      </c>
      <c r="D15" s="19" t="s">
        <v>1970</v>
      </c>
      <c r="E15" s="18" t="s">
        <v>321</v>
      </c>
    </row>
    <row r="16" ht="60" customHeight="1" spans="1:5">
      <c r="A16" s="16">
        <v>9</v>
      </c>
      <c r="B16" s="19" t="s">
        <v>1971</v>
      </c>
      <c r="C16" s="19" t="s">
        <v>292</v>
      </c>
      <c r="D16" s="17" t="s">
        <v>462</v>
      </c>
      <c r="E16" s="18" t="s">
        <v>321</v>
      </c>
    </row>
    <row r="17" ht="60" customHeight="1" spans="1:5">
      <c r="A17" s="16">
        <v>10</v>
      </c>
      <c r="B17" s="19" t="s">
        <v>1972</v>
      </c>
      <c r="C17" s="19" t="s">
        <v>292</v>
      </c>
      <c r="D17" s="17" t="s">
        <v>462</v>
      </c>
      <c r="E17" s="18" t="s">
        <v>57</v>
      </c>
    </row>
    <row r="18" ht="60" customHeight="1" spans="1:5">
      <c r="A18" s="16">
        <v>11</v>
      </c>
      <c r="B18" s="19" t="s">
        <v>1973</v>
      </c>
      <c r="C18" s="19" t="s">
        <v>292</v>
      </c>
      <c r="D18" s="17" t="s">
        <v>462</v>
      </c>
      <c r="E18" s="18" t="s">
        <v>297</v>
      </c>
    </row>
    <row r="19" ht="60" customHeight="1" spans="1:5">
      <c r="A19" s="16">
        <v>12</v>
      </c>
      <c r="B19" s="19" t="s">
        <v>87</v>
      </c>
      <c r="C19" s="19" t="s">
        <v>292</v>
      </c>
      <c r="D19" s="17" t="s">
        <v>462</v>
      </c>
      <c r="E19" s="18" t="s">
        <v>297</v>
      </c>
    </row>
    <row r="20" ht="60" customHeight="1" spans="1:5">
      <c r="A20" s="16">
        <v>13</v>
      </c>
      <c r="B20" s="19" t="s">
        <v>1974</v>
      </c>
      <c r="C20" s="19" t="s">
        <v>292</v>
      </c>
      <c r="D20" s="17" t="s">
        <v>462</v>
      </c>
      <c r="E20" s="18" t="s">
        <v>321</v>
      </c>
    </row>
    <row r="21" ht="60" customHeight="1" spans="1:5">
      <c r="A21" s="16">
        <v>14</v>
      </c>
      <c r="B21" s="19" t="s">
        <v>1975</v>
      </c>
      <c r="C21" s="19" t="s">
        <v>292</v>
      </c>
      <c r="D21" s="17" t="s">
        <v>462</v>
      </c>
      <c r="E21" s="18" t="s">
        <v>57</v>
      </c>
    </row>
    <row r="22" s="1" customFormat="1" ht="60" customHeight="1" spans="1:5">
      <c r="A22" s="16">
        <v>15</v>
      </c>
      <c r="B22" s="20" t="s">
        <v>1976</v>
      </c>
      <c r="C22" s="19" t="s">
        <v>292</v>
      </c>
      <c r="D22" s="19" t="s">
        <v>1970</v>
      </c>
      <c r="E22" s="18" t="s">
        <v>57</v>
      </c>
    </row>
    <row r="23" ht="60" customHeight="1" spans="1:5">
      <c r="A23" s="16">
        <v>16</v>
      </c>
      <c r="B23" s="19" t="s">
        <v>1977</v>
      </c>
      <c r="C23" s="19" t="s">
        <v>292</v>
      </c>
      <c r="D23" s="17" t="s">
        <v>462</v>
      </c>
      <c r="E23" s="18" t="s">
        <v>326</v>
      </c>
    </row>
    <row r="24" ht="60" customHeight="1" spans="1:5">
      <c r="A24" s="16">
        <v>17</v>
      </c>
      <c r="B24" s="19" t="s">
        <v>1978</v>
      </c>
      <c r="C24" s="19" t="s">
        <v>292</v>
      </c>
      <c r="D24" s="17" t="s">
        <v>462</v>
      </c>
      <c r="E24" s="18" t="s">
        <v>316</v>
      </c>
    </row>
    <row r="25" ht="60" customHeight="1" spans="1:5">
      <c r="A25" s="16">
        <v>18</v>
      </c>
      <c r="B25" s="19" t="s">
        <v>1979</v>
      </c>
      <c r="C25" s="19" t="s">
        <v>292</v>
      </c>
      <c r="D25" s="17" t="s">
        <v>462</v>
      </c>
      <c r="E25" s="18" t="s">
        <v>57</v>
      </c>
    </row>
    <row r="26" ht="60" customHeight="1" spans="1:5">
      <c r="A26" s="16">
        <v>19</v>
      </c>
      <c r="B26" s="19" t="s">
        <v>1980</v>
      </c>
      <c r="C26" s="19" t="s">
        <v>292</v>
      </c>
      <c r="D26" s="17" t="s">
        <v>462</v>
      </c>
      <c r="E26" s="18" t="s">
        <v>297</v>
      </c>
    </row>
    <row r="27" ht="60" customHeight="1" spans="1:5">
      <c r="A27" s="16">
        <v>20</v>
      </c>
      <c r="B27" s="20" t="s">
        <v>1981</v>
      </c>
      <c r="C27" s="19" t="s">
        <v>292</v>
      </c>
      <c r="D27" s="17" t="s">
        <v>462</v>
      </c>
      <c r="E27" s="18" t="s">
        <v>297</v>
      </c>
    </row>
    <row r="28" ht="60" customHeight="1" spans="1:5">
      <c r="A28" s="16">
        <v>21</v>
      </c>
      <c r="B28" s="19" t="s">
        <v>1982</v>
      </c>
      <c r="C28" s="19" t="s">
        <v>292</v>
      </c>
      <c r="D28" s="17" t="s">
        <v>462</v>
      </c>
      <c r="E28" s="18" t="s">
        <v>57</v>
      </c>
    </row>
    <row r="29" ht="60" customHeight="1" spans="1:5">
      <c r="A29" s="16">
        <v>22</v>
      </c>
      <c r="B29" s="19" t="s">
        <v>1983</v>
      </c>
      <c r="C29" s="19" t="s">
        <v>292</v>
      </c>
      <c r="D29" s="17" t="s">
        <v>462</v>
      </c>
      <c r="E29" s="18" t="s">
        <v>297</v>
      </c>
    </row>
    <row r="30" ht="60" customHeight="1" spans="1:5">
      <c r="A30" s="16">
        <v>23</v>
      </c>
      <c r="B30" s="19" t="s">
        <v>1984</v>
      </c>
      <c r="C30" s="19" t="s">
        <v>292</v>
      </c>
      <c r="D30" s="17" t="s">
        <v>462</v>
      </c>
      <c r="E30" s="18" t="s">
        <v>321</v>
      </c>
    </row>
    <row r="31" s="1" customFormat="1" ht="60" customHeight="1" spans="1:5">
      <c r="A31" s="16">
        <v>24</v>
      </c>
      <c r="B31" s="19" t="s">
        <v>1985</v>
      </c>
      <c r="C31" s="19" t="s">
        <v>292</v>
      </c>
      <c r="D31" s="17" t="s">
        <v>462</v>
      </c>
      <c r="E31" s="18" t="s">
        <v>316</v>
      </c>
    </row>
    <row r="32" ht="60" customHeight="1" spans="1:5">
      <c r="A32" s="16">
        <v>25</v>
      </c>
      <c r="B32" s="19" t="s">
        <v>1986</v>
      </c>
      <c r="C32" s="19" t="s">
        <v>292</v>
      </c>
      <c r="D32" s="17" t="s">
        <v>462</v>
      </c>
      <c r="E32" s="18" t="s">
        <v>316</v>
      </c>
    </row>
    <row r="33" ht="60" customHeight="1" spans="1:5">
      <c r="A33" s="16">
        <v>26</v>
      </c>
      <c r="B33" s="19" t="s">
        <v>1987</v>
      </c>
      <c r="C33" s="19" t="s">
        <v>292</v>
      </c>
      <c r="D33" s="17" t="s">
        <v>462</v>
      </c>
      <c r="E33" s="18" t="s">
        <v>57</v>
      </c>
    </row>
    <row r="34" ht="60" customHeight="1" spans="1:5">
      <c r="A34" s="16">
        <v>27</v>
      </c>
      <c r="B34" s="19" t="s">
        <v>1988</v>
      </c>
      <c r="C34" s="19" t="s">
        <v>292</v>
      </c>
      <c r="D34" s="17" t="s">
        <v>462</v>
      </c>
      <c r="E34" s="18" t="s">
        <v>321</v>
      </c>
    </row>
    <row r="35" ht="60" customHeight="1" spans="1:5">
      <c r="A35" s="16">
        <v>28</v>
      </c>
      <c r="B35" s="19" t="s">
        <v>1989</v>
      </c>
      <c r="C35" s="19" t="s">
        <v>292</v>
      </c>
      <c r="D35" s="17" t="s">
        <v>462</v>
      </c>
      <c r="E35" s="18" t="s">
        <v>321</v>
      </c>
    </row>
    <row r="36" ht="60" customHeight="1" spans="1:5">
      <c r="A36" s="16">
        <v>29</v>
      </c>
      <c r="B36" s="19" t="s">
        <v>1990</v>
      </c>
      <c r="C36" s="19" t="s">
        <v>292</v>
      </c>
      <c r="D36" s="17" t="s">
        <v>462</v>
      </c>
      <c r="E36" s="18" t="s">
        <v>326</v>
      </c>
    </row>
    <row r="37" ht="60" customHeight="1" spans="1:5">
      <c r="A37" s="16">
        <v>30</v>
      </c>
      <c r="B37" s="19" t="s">
        <v>1991</v>
      </c>
      <c r="C37" s="19" t="s">
        <v>292</v>
      </c>
      <c r="D37" s="17" t="s">
        <v>462</v>
      </c>
      <c r="E37" s="18" t="s">
        <v>326</v>
      </c>
    </row>
    <row r="38" ht="60" customHeight="1" spans="1:5">
      <c r="A38" s="16">
        <v>31</v>
      </c>
      <c r="B38" s="19" t="s">
        <v>1992</v>
      </c>
      <c r="C38" s="19" t="s">
        <v>292</v>
      </c>
      <c r="D38" s="17" t="s">
        <v>462</v>
      </c>
      <c r="E38" s="18" t="s">
        <v>57</v>
      </c>
    </row>
    <row r="39" ht="60" customHeight="1" spans="1:5">
      <c r="A39" s="16">
        <v>32</v>
      </c>
      <c r="B39" s="19" t="s">
        <v>1993</v>
      </c>
      <c r="C39" s="19" t="s">
        <v>292</v>
      </c>
      <c r="D39" s="17" t="s">
        <v>462</v>
      </c>
      <c r="E39" s="18" t="s">
        <v>57</v>
      </c>
    </row>
    <row r="40" ht="60" customHeight="1" spans="1:5">
      <c r="A40" s="16">
        <v>33</v>
      </c>
      <c r="B40" s="19" t="s">
        <v>1994</v>
      </c>
      <c r="C40" s="19" t="s">
        <v>292</v>
      </c>
      <c r="D40" s="17" t="s">
        <v>462</v>
      </c>
      <c r="E40" s="18" t="s">
        <v>316</v>
      </c>
    </row>
    <row r="41" ht="60" customHeight="1" spans="1:5">
      <c r="A41" s="16">
        <v>34</v>
      </c>
      <c r="B41" s="19" t="s">
        <v>1995</v>
      </c>
      <c r="C41" s="19" t="s">
        <v>292</v>
      </c>
      <c r="D41" s="17" t="s">
        <v>462</v>
      </c>
      <c r="E41" s="18" t="s">
        <v>57</v>
      </c>
    </row>
    <row r="42" ht="60" customHeight="1" spans="1:5">
      <c r="A42" s="16">
        <v>35</v>
      </c>
      <c r="B42" s="19" t="s">
        <v>1996</v>
      </c>
      <c r="C42" s="19" t="s">
        <v>292</v>
      </c>
      <c r="D42" s="17" t="s">
        <v>462</v>
      </c>
      <c r="E42" s="18" t="s">
        <v>326</v>
      </c>
    </row>
    <row r="43" ht="60" customHeight="1" spans="1:5">
      <c r="A43" s="16">
        <v>36</v>
      </c>
      <c r="B43" s="19" t="s">
        <v>1997</v>
      </c>
      <c r="C43" s="19" t="s">
        <v>292</v>
      </c>
      <c r="D43" s="17" t="s">
        <v>462</v>
      </c>
      <c r="E43" s="18" t="s">
        <v>297</v>
      </c>
    </row>
    <row r="44" ht="60" customHeight="1" spans="1:5">
      <c r="A44" s="16">
        <v>37</v>
      </c>
      <c r="B44" s="19" t="s">
        <v>1998</v>
      </c>
      <c r="C44" s="19" t="s">
        <v>292</v>
      </c>
      <c r="D44" s="17" t="s">
        <v>462</v>
      </c>
      <c r="E44" s="18" t="s">
        <v>297</v>
      </c>
    </row>
    <row r="45" ht="38" customHeight="1" spans="1:5">
      <c r="A45" s="13" t="str">
        <f>"（2）新建项目（"&amp;COUNT(A46:A72)&amp;"个）"</f>
        <v>（2）新建项目（27个）</v>
      </c>
      <c r="B45" s="14"/>
      <c r="C45" s="14"/>
      <c r="D45" s="14"/>
      <c r="E45" s="15"/>
    </row>
    <row r="46" ht="60" customHeight="1" spans="1:5">
      <c r="A46" s="16">
        <v>38</v>
      </c>
      <c r="B46" s="19" t="s">
        <v>1999</v>
      </c>
      <c r="C46" s="19" t="s">
        <v>292</v>
      </c>
      <c r="D46" s="19" t="s">
        <v>1970</v>
      </c>
      <c r="E46" s="18" t="s">
        <v>297</v>
      </c>
    </row>
    <row r="47" s="1" customFormat="1" ht="60" customHeight="1" spans="1:5">
      <c r="A47" s="16">
        <v>39</v>
      </c>
      <c r="B47" s="19" t="s">
        <v>2000</v>
      </c>
      <c r="C47" s="19" t="s">
        <v>292</v>
      </c>
      <c r="D47" s="19" t="s">
        <v>1970</v>
      </c>
      <c r="E47" s="18" t="s">
        <v>57</v>
      </c>
    </row>
    <row r="48" ht="60" customHeight="1" spans="1:5">
      <c r="A48" s="16">
        <v>40</v>
      </c>
      <c r="B48" s="19" t="s">
        <v>2001</v>
      </c>
      <c r="C48" s="19" t="s">
        <v>292</v>
      </c>
      <c r="D48" s="19" t="s">
        <v>1970</v>
      </c>
      <c r="E48" s="18" t="s">
        <v>297</v>
      </c>
    </row>
    <row r="49" ht="60" customHeight="1" spans="1:5">
      <c r="A49" s="16">
        <v>41</v>
      </c>
      <c r="B49" s="19" t="s">
        <v>2002</v>
      </c>
      <c r="C49" s="19" t="s">
        <v>292</v>
      </c>
      <c r="D49" s="19" t="s">
        <v>1970</v>
      </c>
      <c r="E49" s="18" t="s">
        <v>297</v>
      </c>
    </row>
    <row r="50" ht="60" customHeight="1" spans="1:5">
      <c r="A50" s="16">
        <v>42</v>
      </c>
      <c r="B50" s="19" t="s">
        <v>2003</v>
      </c>
      <c r="C50" s="19" t="s">
        <v>292</v>
      </c>
      <c r="D50" s="19" t="s">
        <v>1970</v>
      </c>
      <c r="E50" s="18" t="s">
        <v>297</v>
      </c>
    </row>
    <row r="51" ht="60" customHeight="1" spans="1:5">
      <c r="A51" s="16">
        <v>43</v>
      </c>
      <c r="B51" s="19" t="s">
        <v>216</v>
      </c>
      <c r="C51" s="19" t="s">
        <v>292</v>
      </c>
      <c r="D51" s="19" t="s">
        <v>1970</v>
      </c>
      <c r="E51" s="18" t="s">
        <v>321</v>
      </c>
    </row>
    <row r="52" ht="60" customHeight="1" spans="1:5">
      <c r="A52" s="16">
        <v>44</v>
      </c>
      <c r="B52" s="19" t="s">
        <v>2004</v>
      </c>
      <c r="C52" s="19" t="s">
        <v>292</v>
      </c>
      <c r="D52" s="19" t="s">
        <v>1970</v>
      </c>
      <c r="E52" s="18" t="s">
        <v>321</v>
      </c>
    </row>
    <row r="53" ht="60" customHeight="1" spans="1:5">
      <c r="A53" s="16">
        <v>45</v>
      </c>
      <c r="B53" s="19" t="s">
        <v>2005</v>
      </c>
      <c r="C53" s="19" t="s">
        <v>292</v>
      </c>
      <c r="D53" s="19" t="s">
        <v>1970</v>
      </c>
      <c r="E53" s="18" t="s">
        <v>297</v>
      </c>
    </row>
    <row r="54" ht="60" customHeight="1" spans="1:5">
      <c r="A54" s="16">
        <v>46</v>
      </c>
      <c r="B54" s="19" t="s">
        <v>2006</v>
      </c>
      <c r="C54" s="19" t="s">
        <v>292</v>
      </c>
      <c r="D54" s="19" t="s">
        <v>1970</v>
      </c>
      <c r="E54" s="18" t="s">
        <v>321</v>
      </c>
    </row>
    <row r="55" ht="60" customHeight="1" spans="1:5">
      <c r="A55" s="16">
        <v>47</v>
      </c>
      <c r="B55" s="19" t="s">
        <v>2007</v>
      </c>
      <c r="C55" s="19" t="s">
        <v>292</v>
      </c>
      <c r="D55" s="19" t="s">
        <v>1970</v>
      </c>
      <c r="E55" s="18" t="s">
        <v>321</v>
      </c>
    </row>
    <row r="56" ht="60" customHeight="1" spans="1:5">
      <c r="A56" s="16">
        <v>48</v>
      </c>
      <c r="B56" s="19" t="s">
        <v>2008</v>
      </c>
      <c r="C56" s="19" t="s">
        <v>292</v>
      </c>
      <c r="D56" s="19" t="s">
        <v>1970</v>
      </c>
      <c r="E56" s="18" t="s">
        <v>321</v>
      </c>
    </row>
    <row r="57" ht="60" customHeight="1" spans="1:5">
      <c r="A57" s="16">
        <v>49</v>
      </c>
      <c r="B57" s="19" t="s">
        <v>2009</v>
      </c>
      <c r="C57" s="19" t="s">
        <v>292</v>
      </c>
      <c r="D57" s="19" t="s">
        <v>1970</v>
      </c>
      <c r="E57" s="18" t="s">
        <v>321</v>
      </c>
    </row>
    <row r="58" ht="60" customHeight="1" spans="1:5">
      <c r="A58" s="16">
        <v>50</v>
      </c>
      <c r="B58" s="19" t="s">
        <v>239</v>
      </c>
      <c r="C58" s="19" t="s">
        <v>292</v>
      </c>
      <c r="D58" s="19" t="s">
        <v>1970</v>
      </c>
      <c r="E58" s="18" t="s">
        <v>326</v>
      </c>
    </row>
    <row r="59" ht="60" customHeight="1" spans="1:5">
      <c r="A59" s="16">
        <v>51</v>
      </c>
      <c r="B59" s="19" t="s">
        <v>2010</v>
      </c>
      <c r="C59" s="19" t="s">
        <v>292</v>
      </c>
      <c r="D59" s="19" t="s">
        <v>1970</v>
      </c>
      <c r="E59" s="18" t="s">
        <v>316</v>
      </c>
    </row>
    <row r="60" s="1" customFormat="1" ht="60" customHeight="1" spans="1:5">
      <c r="A60" s="16">
        <v>52</v>
      </c>
      <c r="B60" s="19" t="s">
        <v>2011</v>
      </c>
      <c r="C60" s="19" t="s">
        <v>292</v>
      </c>
      <c r="D60" s="19" t="s">
        <v>1970</v>
      </c>
      <c r="E60" s="18" t="s">
        <v>297</v>
      </c>
    </row>
    <row r="61" ht="60" customHeight="1" spans="1:5">
      <c r="A61" s="16">
        <v>53</v>
      </c>
      <c r="B61" s="19" t="s">
        <v>2012</v>
      </c>
      <c r="C61" s="19" t="s">
        <v>292</v>
      </c>
      <c r="D61" s="19" t="s">
        <v>1970</v>
      </c>
      <c r="E61" s="18" t="s">
        <v>326</v>
      </c>
    </row>
    <row r="62" s="1" customFormat="1" ht="60" customHeight="1" spans="1:5">
      <c r="A62" s="16">
        <v>54</v>
      </c>
      <c r="B62" s="19" t="s">
        <v>2013</v>
      </c>
      <c r="C62" s="19" t="s">
        <v>292</v>
      </c>
      <c r="D62" s="19" t="s">
        <v>1970</v>
      </c>
      <c r="E62" s="18" t="s">
        <v>57</v>
      </c>
    </row>
    <row r="63" ht="60" customHeight="1" spans="1:5">
      <c r="A63" s="16">
        <v>55</v>
      </c>
      <c r="B63" s="19" t="s">
        <v>2014</v>
      </c>
      <c r="C63" s="19" t="s">
        <v>292</v>
      </c>
      <c r="D63" s="19" t="s">
        <v>1970</v>
      </c>
      <c r="E63" s="18" t="s">
        <v>316</v>
      </c>
    </row>
    <row r="64" ht="60" customHeight="1" spans="1:5">
      <c r="A64" s="16">
        <v>56</v>
      </c>
      <c r="B64" s="19" t="s">
        <v>2015</v>
      </c>
      <c r="C64" s="19" t="s">
        <v>292</v>
      </c>
      <c r="D64" s="19" t="s">
        <v>1970</v>
      </c>
      <c r="E64" s="18" t="s">
        <v>297</v>
      </c>
    </row>
    <row r="65" ht="60" customHeight="1" spans="1:5">
      <c r="A65" s="16">
        <v>57</v>
      </c>
      <c r="B65" s="19" t="s">
        <v>2016</v>
      </c>
      <c r="C65" s="19" t="s">
        <v>292</v>
      </c>
      <c r="D65" s="19" t="s">
        <v>1970</v>
      </c>
      <c r="E65" s="18" t="s">
        <v>321</v>
      </c>
    </row>
    <row r="66" ht="60" customHeight="1" spans="1:5">
      <c r="A66" s="16">
        <v>58</v>
      </c>
      <c r="B66" s="19" t="s">
        <v>2017</v>
      </c>
      <c r="C66" s="19" t="s">
        <v>292</v>
      </c>
      <c r="D66" s="19" t="s">
        <v>1970</v>
      </c>
      <c r="E66" s="18" t="s">
        <v>326</v>
      </c>
    </row>
    <row r="67" s="1" customFormat="1" ht="60" customHeight="1" spans="1:5">
      <c r="A67" s="16">
        <v>59</v>
      </c>
      <c r="B67" s="19" t="s">
        <v>2018</v>
      </c>
      <c r="C67" s="19" t="s">
        <v>292</v>
      </c>
      <c r="D67" s="19" t="s">
        <v>1970</v>
      </c>
      <c r="E67" s="18" t="s">
        <v>321</v>
      </c>
    </row>
    <row r="68" ht="60" customHeight="1" spans="1:5">
      <c r="A68" s="16">
        <v>60</v>
      </c>
      <c r="B68" s="19" t="s">
        <v>2019</v>
      </c>
      <c r="C68" s="19" t="s">
        <v>292</v>
      </c>
      <c r="D68" s="19" t="s">
        <v>1970</v>
      </c>
      <c r="E68" s="18" t="s">
        <v>326</v>
      </c>
    </row>
    <row r="69" ht="60" customHeight="1" spans="1:5">
      <c r="A69" s="16">
        <v>61</v>
      </c>
      <c r="B69" s="19" t="s">
        <v>2020</v>
      </c>
      <c r="C69" s="19" t="s">
        <v>292</v>
      </c>
      <c r="D69" s="19" t="s">
        <v>1970</v>
      </c>
      <c r="E69" s="18" t="s">
        <v>297</v>
      </c>
    </row>
    <row r="70" ht="60" customHeight="1" spans="1:5">
      <c r="A70" s="16">
        <v>62</v>
      </c>
      <c r="B70" s="19" t="s">
        <v>2021</v>
      </c>
      <c r="C70" s="19" t="s">
        <v>292</v>
      </c>
      <c r="D70" s="19" t="s">
        <v>1970</v>
      </c>
      <c r="E70" s="18" t="s">
        <v>326</v>
      </c>
    </row>
    <row r="71" ht="60" customHeight="1" spans="1:5">
      <c r="A71" s="16">
        <v>63</v>
      </c>
      <c r="B71" s="19" t="s">
        <v>2022</v>
      </c>
      <c r="C71" s="19" t="s">
        <v>292</v>
      </c>
      <c r="D71" s="19" t="s">
        <v>1970</v>
      </c>
      <c r="E71" s="18" t="s">
        <v>321</v>
      </c>
    </row>
    <row r="72" s="1" customFormat="1" ht="60" customHeight="1" spans="1:5">
      <c r="A72" s="16">
        <v>64</v>
      </c>
      <c r="B72" s="19" t="s">
        <v>2023</v>
      </c>
      <c r="C72" s="19" t="s">
        <v>292</v>
      </c>
      <c r="D72" s="19" t="s">
        <v>1970</v>
      </c>
      <c r="E72" s="18" t="s">
        <v>326</v>
      </c>
    </row>
    <row r="73" s="1" customFormat="1" ht="38" customHeight="1" spans="1:5">
      <c r="A73" s="13" t="str">
        <f>"（3）前期项目（"&amp;COUNT(A74:A100)&amp;"个）"</f>
        <v>（3）前期项目（27个）</v>
      </c>
      <c r="B73" s="14"/>
      <c r="C73" s="14"/>
      <c r="D73" s="14"/>
      <c r="E73" s="15"/>
    </row>
    <row r="74" s="2" customFormat="1" ht="60" customHeight="1" spans="1:5">
      <c r="A74" s="16">
        <v>65</v>
      </c>
      <c r="B74" s="21" t="s">
        <v>291</v>
      </c>
      <c r="C74" s="21" t="s">
        <v>292</v>
      </c>
      <c r="D74" s="21" t="s">
        <v>293</v>
      </c>
      <c r="E74" s="22" t="s">
        <v>297</v>
      </c>
    </row>
    <row r="75" s="2" customFormat="1" ht="60" customHeight="1" spans="1:5">
      <c r="A75" s="16">
        <v>66</v>
      </c>
      <c r="B75" s="21" t="s">
        <v>298</v>
      </c>
      <c r="C75" s="21" t="s">
        <v>292</v>
      </c>
      <c r="D75" s="21" t="s">
        <v>293</v>
      </c>
      <c r="E75" s="22" t="s">
        <v>297</v>
      </c>
    </row>
    <row r="76" s="2" customFormat="1" ht="60" customHeight="1" spans="1:5">
      <c r="A76" s="16">
        <v>67</v>
      </c>
      <c r="B76" s="21" t="s">
        <v>300</v>
      </c>
      <c r="C76" s="21" t="s">
        <v>292</v>
      </c>
      <c r="D76" s="21" t="s">
        <v>293</v>
      </c>
      <c r="E76" s="22" t="s">
        <v>297</v>
      </c>
    </row>
    <row r="77" s="2" customFormat="1" ht="60" customHeight="1" spans="1:5">
      <c r="A77" s="16">
        <v>68</v>
      </c>
      <c r="B77" s="21" t="s">
        <v>303</v>
      </c>
      <c r="C77" s="21" t="s">
        <v>292</v>
      </c>
      <c r="D77" s="21" t="s">
        <v>293</v>
      </c>
      <c r="E77" s="22" t="s">
        <v>297</v>
      </c>
    </row>
    <row r="78" s="2" customFormat="1" ht="60" customHeight="1" spans="1:5">
      <c r="A78" s="16">
        <v>69</v>
      </c>
      <c r="B78" s="21" t="s">
        <v>306</v>
      </c>
      <c r="C78" s="21" t="s">
        <v>292</v>
      </c>
      <c r="D78" s="21" t="s">
        <v>293</v>
      </c>
      <c r="E78" s="22" t="s">
        <v>297</v>
      </c>
    </row>
    <row r="79" s="2" customFormat="1" ht="60" customHeight="1" spans="1:5">
      <c r="A79" s="16">
        <v>70</v>
      </c>
      <c r="B79" s="21" t="s">
        <v>309</v>
      </c>
      <c r="C79" s="21" t="s">
        <v>292</v>
      </c>
      <c r="D79" s="21" t="s">
        <v>293</v>
      </c>
      <c r="E79" s="22" t="s">
        <v>297</v>
      </c>
    </row>
    <row r="80" s="2" customFormat="1" ht="60" customHeight="1" spans="1:5">
      <c r="A80" s="16">
        <v>71</v>
      </c>
      <c r="B80" s="21" t="s">
        <v>312</v>
      </c>
      <c r="C80" s="21" t="s">
        <v>292</v>
      </c>
      <c r="D80" s="21" t="s">
        <v>293</v>
      </c>
      <c r="E80" s="22" t="s">
        <v>316</v>
      </c>
    </row>
    <row r="81" s="2" customFormat="1" ht="60" customHeight="1" spans="1:5">
      <c r="A81" s="16">
        <v>72</v>
      </c>
      <c r="B81" s="21" t="s">
        <v>317</v>
      </c>
      <c r="C81" s="21" t="s">
        <v>292</v>
      </c>
      <c r="D81" s="21" t="s">
        <v>293</v>
      </c>
      <c r="E81" s="22" t="s">
        <v>321</v>
      </c>
    </row>
    <row r="82" s="2" customFormat="1" ht="60" customHeight="1" spans="1:5">
      <c r="A82" s="16">
        <v>73</v>
      </c>
      <c r="B82" s="21" t="s">
        <v>322</v>
      </c>
      <c r="C82" s="21" t="s">
        <v>292</v>
      </c>
      <c r="D82" s="21" t="s">
        <v>293</v>
      </c>
      <c r="E82" s="22" t="s">
        <v>326</v>
      </c>
    </row>
    <row r="83" s="2" customFormat="1" ht="60" customHeight="1" spans="1:5">
      <c r="A83" s="16">
        <v>74</v>
      </c>
      <c r="B83" s="21" t="s">
        <v>327</v>
      </c>
      <c r="C83" s="21" t="s">
        <v>292</v>
      </c>
      <c r="D83" s="21" t="s">
        <v>293</v>
      </c>
      <c r="E83" s="22" t="s">
        <v>297</v>
      </c>
    </row>
    <row r="84" s="2" customFormat="1" ht="70" customHeight="1" spans="1:5">
      <c r="A84" s="16">
        <v>75</v>
      </c>
      <c r="B84" s="21" t="s">
        <v>330</v>
      </c>
      <c r="C84" s="21" t="s">
        <v>292</v>
      </c>
      <c r="D84" s="21" t="s">
        <v>293</v>
      </c>
      <c r="E84" s="22" t="s">
        <v>297</v>
      </c>
    </row>
    <row r="85" s="2" customFormat="1" ht="60" customHeight="1" spans="1:5">
      <c r="A85" s="16">
        <v>76</v>
      </c>
      <c r="B85" s="21" t="s">
        <v>333</v>
      </c>
      <c r="C85" s="21" t="s">
        <v>292</v>
      </c>
      <c r="D85" s="21" t="s">
        <v>293</v>
      </c>
      <c r="E85" s="22" t="s">
        <v>297</v>
      </c>
    </row>
    <row r="86" s="2" customFormat="1" ht="60" customHeight="1" spans="1:5">
      <c r="A86" s="16">
        <v>77</v>
      </c>
      <c r="B86" s="21" t="s">
        <v>336</v>
      </c>
      <c r="C86" s="21" t="s">
        <v>292</v>
      </c>
      <c r="D86" s="21" t="s">
        <v>293</v>
      </c>
      <c r="E86" s="22" t="s">
        <v>297</v>
      </c>
    </row>
    <row r="87" s="2" customFormat="1" ht="60" customHeight="1" spans="1:5">
      <c r="A87" s="16">
        <v>78</v>
      </c>
      <c r="B87" s="21" t="s">
        <v>339</v>
      </c>
      <c r="C87" s="21" t="s">
        <v>292</v>
      </c>
      <c r="D87" s="21" t="s">
        <v>293</v>
      </c>
      <c r="E87" s="22" t="s">
        <v>297</v>
      </c>
    </row>
    <row r="88" s="2" customFormat="1" ht="60" customHeight="1" spans="1:5">
      <c r="A88" s="16">
        <v>79</v>
      </c>
      <c r="B88" s="21" t="s">
        <v>342</v>
      </c>
      <c r="C88" s="21" t="s">
        <v>292</v>
      </c>
      <c r="D88" s="21" t="s">
        <v>293</v>
      </c>
      <c r="E88" s="22" t="s">
        <v>326</v>
      </c>
    </row>
    <row r="89" s="2" customFormat="1" ht="60" customHeight="1" spans="1:5">
      <c r="A89" s="16">
        <v>80</v>
      </c>
      <c r="B89" s="21" t="s">
        <v>345</v>
      </c>
      <c r="C89" s="21" t="s">
        <v>292</v>
      </c>
      <c r="D89" s="21" t="s">
        <v>293</v>
      </c>
      <c r="E89" s="22" t="s">
        <v>326</v>
      </c>
    </row>
    <row r="90" s="2" customFormat="1" ht="60" customHeight="1" spans="1:5">
      <c r="A90" s="16">
        <v>81</v>
      </c>
      <c r="B90" s="21" t="s">
        <v>348</v>
      </c>
      <c r="C90" s="21" t="s">
        <v>292</v>
      </c>
      <c r="D90" s="21" t="s">
        <v>293</v>
      </c>
      <c r="E90" s="22" t="s">
        <v>57</v>
      </c>
    </row>
    <row r="91" s="2" customFormat="1" ht="60" customHeight="1" spans="1:5">
      <c r="A91" s="16">
        <v>82</v>
      </c>
      <c r="B91" s="21" t="s">
        <v>351</v>
      </c>
      <c r="C91" s="21" t="s">
        <v>292</v>
      </c>
      <c r="D91" s="21" t="s">
        <v>293</v>
      </c>
      <c r="E91" s="22" t="s">
        <v>297</v>
      </c>
    </row>
    <row r="92" s="2" customFormat="1" ht="60" customHeight="1" spans="1:5">
      <c r="A92" s="16">
        <v>83</v>
      </c>
      <c r="B92" s="21" t="s">
        <v>354</v>
      </c>
      <c r="C92" s="21" t="s">
        <v>292</v>
      </c>
      <c r="D92" s="21" t="s">
        <v>293</v>
      </c>
      <c r="E92" s="22" t="s">
        <v>297</v>
      </c>
    </row>
    <row r="93" s="2" customFormat="1" ht="60" customHeight="1" spans="1:5">
      <c r="A93" s="16">
        <v>84</v>
      </c>
      <c r="B93" s="21" t="s">
        <v>357</v>
      </c>
      <c r="C93" s="21" t="s">
        <v>292</v>
      </c>
      <c r="D93" s="21" t="s">
        <v>293</v>
      </c>
      <c r="E93" s="22" t="s">
        <v>297</v>
      </c>
    </row>
    <row r="94" s="2" customFormat="1" ht="60" customHeight="1" spans="1:5">
      <c r="A94" s="16">
        <v>85</v>
      </c>
      <c r="B94" s="21" t="s">
        <v>2024</v>
      </c>
      <c r="C94" s="21" t="s">
        <v>292</v>
      </c>
      <c r="D94" s="21" t="s">
        <v>293</v>
      </c>
      <c r="E94" s="22" t="s">
        <v>316</v>
      </c>
    </row>
    <row r="95" s="2" customFormat="1" ht="60" customHeight="1" spans="1:5">
      <c r="A95" s="16">
        <v>86</v>
      </c>
      <c r="B95" s="21" t="s">
        <v>2025</v>
      </c>
      <c r="C95" s="21" t="s">
        <v>292</v>
      </c>
      <c r="D95" s="21" t="s">
        <v>293</v>
      </c>
      <c r="E95" s="22" t="s">
        <v>316</v>
      </c>
    </row>
    <row r="96" s="2" customFormat="1" ht="60" customHeight="1" spans="1:5">
      <c r="A96" s="16">
        <v>87</v>
      </c>
      <c r="B96" s="21" t="s">
        <v>366</v>
      </c>
      <c r="C96" s="21" t="s">
        <v>292</v>
      </c>
      <c r="D96" s="21" t="s">
        <v>293</v>
      </c>
      <c r="E96" s="22" t="s">
        <v>297</v>
      </c>
    </row>
    <row r="97" s="2" customFormat="1" ht="60" customHeight="1" spans="1:5">
      <c r="A97" s="16">
        <v>88</v>
      </c>
      <c r="B97" s="21" t="s">
        <v>369</v>
      </c>
      <c r="C97" s="21" t="s">
        <v>292</v>
      </c>
      <c r="D97" s="21" t="s">
        <v>293</v>
      </c>
      <c r="E97" s="22" t="s">
        <v>316</v>
      </c>
    </row>
    <row r="98" s="2" customFormat="1" ht="60" customHeight="1" spans="1:5">
      <c r="A98" s="16">
        <v>89</v>
      </c>
      <c r="B98" s="21" t="s">
        <v>372</v>
      </c>
      <c r="C98" s="21" t="s">
        <v>292</v>
      </c>
      <c r="D98" s="21" t="s">
        <v>293</v>
      </c>
      <c r="E98" s="22" t="s">
        <v>297</v>
      </c>
    </row>
    <row r="99" s="2" customFormat="1" ht="60" customHeight="1" spans="1:5">
      <c r="A99" s="16">
        <v>90</v>
      </c>
      <c r="B99" s="21" t="s">
        <v>375</v>
      </c>
      <c r="C99" s="21" t="s">
        <v>292</v>
      </c>
      <c r="D99" s="21" t="s">
        <v>293</v>
      </c>
      <c r="E99" s="22" t="s">
        <v>326</v>
      </c>
    </row>
    <row r="100" s="2" customFormat="1" ht="60" customHeight="1" spans="1:5">
      <c r="A100" s="16">
        <v>91</v>
      </c>
      <c r="B100" s="21" t="s">
        <v>379</v>
      </c>
      <c r="C100" s="21" t="s">
        <v>292</v>
      </c>
      <c r="D100" s="21" t="s">
        <v>293</v>
      </c>
      <c r="E100" s="22" t="s">
        <v>326</v>
      </c>
    </row>
    <row r="101" ht="38" customHeight="1" spans="1:5">
      <c r="A101" s="13" t="str">
        <f>"（二）、战略新兴产业项目（"&amp;COUNT(A103:A156)&amp;"个）"</f>
        <v>（二）、战略新兴产业项目（52个）</v>
      </c>
      <c r="B101" s="14"/>
      <c r="C101" s="14"/>
      <c r="D101" s="14"/>
      <c r="E101" s="15"/>
    </row>
    <row r="102" s="3" customFormat="1" ht="38" customHeight="1" spans="1:5">
      <c r="A102" s="13" t="str">
        <f>"（1）续建项目（"&amp;COUNT(A103:A126)&amp;"个）"</f>
        <v>（1）续建项目（24个）</v>
      </c>
      <c r="B102" s="14"/>
      <c r="C102" s="14"/>
      <c r="D102" s="14"/>
      <c r="E102" s="15"/>
    </row>
    <row r="103" s="1" customFormat="1" ht="60" customHeight="1" spans="1:5">
      <c r="A103" s="20">
        <v>92</v>
      </c>
      <c r="B103" s="19" t="s">
        <v>2026</v>
      </c>
      <c r="C103" s="19" t="s">
        <v>529</v>
      </c>
      <c r="D103" s="17" t="s">
        <v>462</v>
      </c>
      <c r="E103" s="18" t="s">
        <v>316</v>
      </c>
    </row>
    <row r="104" s="1" customFormat="1" ht="60" customHeight="1" spans="1:5">
      <c r="A104" s="20">
        <v>93</v>
      </c>
      <c r="B104" s="19" t="s">
        <v>2027</v>
      </c>
      <c r="C104" s="19" t="s">
        <v>529</v>
      </c>
      <c r="D104" s="17" t="s">
        <v>462</v>
      </c>
      <c r="E104" s="18" t="s">
        <v>297</v>
      </c>
    </row>
    <row r="105" s="1" customFormat="1" ht="60" customHeight="1" spans="1:5">
      <c r="A105" s="20">
        <v>94</v>
      </c>
      <c r="B105" s="19" t="s">
        <v>394</v>
      </c>
      <c r="C105" s="19" t="s">
        <v>529</v>
      </c>
      <c r="D105" s="17" t="s">
        <v>462</v>
      </c>
      <c r="E105" s="18" t="s">
        <v>321</v>
      </c>
    </row>
    <row r="106" s="1" customFormat="1" ht="60" customHeight="1" spans="1:5">
      <c r="A106" s="20">
        <v>95</v>
      </c>
      <c r="B106" s="19" t="s">
        <v>2028</v>
      </c>
      <c r="C106" s="19" t="s">
        <v>529</v>
      </c>
      <c r="D106" s="17" t="s">
        <v>462</v>
      </c>
      <c r="E106" s="18" t="s">
        <v>326</v>
      </c>
    </row>
    <row r="107" s="1" customFormat="1" ht="60" customHeight="1" spans="1:5">
      <c r="A107" s="20">
        <v>96</v>
      </c>
      <c r="B107" s="19" t="s">
        <v>2029</v>
      </c>
      <c r="C107" s="19" t="s">
        <v>529</v>
      </c>
      <c r="D107" s="17" t="s">
        <v>462</v>
      </c>
      <c r="E107" s="18" t="s">
        <v>321</v>
      </c>
    </row>
    <row r="108" s="1" customFormat="1" ht="60" customHeight="1" spans="1:5">
      <c r="A108" s="20">
        <v>97</v>
      </c>
      <c r="B108" s="19" t="s">
        <v>2030</v>
      </c>
      <c r="C108" s="19" t="s">
        <v>529</v>
      </c>
      <c r="D108" s="17" t="s">
        <v>462</v>
      </c>
      <c r="E108" s="18" t="s">
        <v>550</v>
      </c>
    </row>
    <row r="109" s="1" customFormat="1" ht="60" customHeight="1" spans="1:5">
      <c r="A109" s="20">
        <v>98</v>
      </c>
      <c r="B109" s="19" t="s">
        <v>2031</v>
      </c>
      <c r="C109" s="19" t="s">
        <v>529</v>
      </c>
      <c r="D109" s="17" t="s">
        <v>462</v>
      </c>
      <c r="E109" s="18" t="s">
        <v>316</v>
      </c>
    </row>
    <row r="110" s="1" customFormat="1" ht="60" customHeight="1" spans="1:5">
      <c r="A110" s="20">
        <v>99</v>
      </c>
      <c r="B110" s="19" t="s">
        <v>2032</v>
      </c>
      <c r="C110" s="19" t="s">
        <v>529</v>
      </c>
      <c r="D110" s="17" t="s">
        <v>462</v>
      </c>
      <c r="E110" s="18" t="s">
        <v>326</v>
      </c>
    </row>
    <row r="111" s="1" customFormat="1" ht="60" customHeight="1" spans="1:5">
      <c r="A111" s="20">
        <v>100</v>
      </c>
      <c r="B111" s="19" t="s">
        <v>2033</v>
      </c>
      <c r="C111" s="19" t="s">
        <v>529</v>
      </c>
      <c r="D111" s="17" t="s">
        <v>462</v>
      </c>
      <c r="E111" s="18" t="s">
        <v>297</v>
      </c>
    </row>
    <row r="112" s="1" customFormat="1" ht="60" customHeight="1" spans="1:5">
      <c r="A112" s="20">
        <v>101</v>
      </c>
      <c r="B112" s="19" t="s">
        <v>2034</v>
      </c>
      <c r="C112" s="19" t="s">
        <v>529</v>
      </c>
      <c r="D112" s="17" t="s">
        <v>462</v>
      </c>
      <c r="E112" s="18" t="s">
        <v>326</v>
      </c>
    </row>
    <row r="113" s="1" customFormat="1" ht="60" customHeight="1" spans="1:5">
      <c r="A113" s="20">
        <v>102</v>
      </c>
      <c r="B113" s="19" t="s">
        <v>2035</v>
      </c>
      <c r="C113" s="19" t="s">
        <v>529</v>
      </c>
      <c r="D113" s="17" t="s">
        <v>462</v>
      </c>
      <c r="E113" s="18" t="s">
        <v>316</v>
      </c>
    </row>
    <row r="114" s="1" customFormat="1" ht="60" customHeight="1" spans="1:5">
      <c r="A114" s="20">
        <v>103</v>
      </c>
      <c r="B114" s="19" t="s">
        <v>2036</v>
      </c>
      <c r="C114" s="19" t="s">
        <v>529</v>
      </c>
      <c r="D114" s="17" t="s">
        <v>462</v>
      </c>
      <c r="E114" s="18" t="s">
        <v>316</v>
      </c>
    </row>
    <row r="115" s="1" customFormat="1" ht="60" customHeight="1" spans="1:5">
      <c r="A115" s="20">
        <v>104</v>
      </c>
      <c r="B115" s="19" t="s">
        <v>2037</v>
      </c>
      <c r="C115" s="19" t="s">
        <v>529</v>
      </c>
      <c r="D115" s="17" t="s">
        <v>462</v>
      </c>
      <c r="E115" s="18" t="s">
        <v>321</v>
      </c>
    </row>
    <row r="116" s="1" customFormat="1" ht="60" customHeight="1" spans="1:5">
      <c r="A116" s="20">
        <v>105</v>
      </c>
      <c r="B116" s="19" t="s">
        <v>2038</v>
      </c>
      <c r="C116" s="19" t="s">
        <v>529</v>
      </c>
      <c r="D116" s="17" t="s">
        <v>462</v>
      </c>
      <c r="E116" s="18" t="s">
        <v>316</v>
      </c>
    </row>
    <row r="117" s="1" customFormat="1" ht="60" customHeight="1" spans="1:5">
      <c r="A117" s="20">
        <v>106</v>
      </c>
      <c r="B117" s="19" t="s">
        <v>2039</v>
      </c>
      <c r="C117" s="19" t="s">
        <v>529</v>
      </c>
      <c r="D117" s="17" t="s">
        <v>462</v>
      </c>
      <c r="E117" s="18" t="s">
        <v>316</v>
      </c>
    </row>
    <row r="118" s="1" customFormat="1" ht="60" customHeight="1" spans="1:5">
      <c r="A118" s="20">
        <v>107</v>
      </c>
      <c r="B118" s="19" t="s">
        <v>2040</v>
      </c>
      <c r="C118" s="19" t="s">
        <v>529</v>
      </c>
      <c r="D118" s="17" t="s">
        <v>462</v>
      </c>
      <c r="E118" s="18" t="s">
        <v>316</v>
      </c>
    </row>
    <row r="119" s="1" customFormat="1" ht="60" customHeight="1" spans="1:5">
      <c r="A119" s="20">
        <v>108</v>
      </c>
      <c r="B119" s="19" t="s">
        <v>2041</v>
      </c>
      <c r="C119" s="19" t="s">
        <v>529</v>
      </c>
      <c r="D119" s="17" t="s">
        <v>462</v>
      </c>
      <c r="E119" s="18" t="s">
        <v>316</v>
      </c>
    </row>
    <row r="120" s="1" customFormat="1" ht="60" customHeight="1" spans="1:5">
      <c r="A120" s="20">
        <v>109</v>
      </c>
      <c r="B120" s="19" t="s">
        <v>2042</v>
      </c>
      <c r="C120" s="19" t="s">
        <v>529</v>
      </c>
      <c r="D120" s="17" t="s">
        <v>462</v>
      </c>
      <c r="E120" s="18" t="s">
        <v>326</v>
      </c>
    </row>
    <row r="121" s="1" customFormat="1" ht="60" customHeight="1" spans="1:5">
      <c r="A121" s="20">
        <v>110</v>
      </c>
      <c r="B121" s="19" t="s">
        <v>2043</v>
      </c>
      <c r="C121" s="19" t="s">
        <v>529</v>
      </c>
      <c r="D121" s="17" t="s">
        <v>462</v>
      </c>
      <c r="E121" s="18" t="s">
        <v>321</v>
      </c>
    </row>
    <row r="122" s="1" customFormat="1" ht="60" customHeight="1" spans="1:5">
      <c r="A122" s="20">
        <v>111</v>
      </c>
      <c r="B122" s="19" t="s">
        <v>457</v>
      </c>
      <c r="C122" s="19" t="s">
        <v>529</v>
      </c>
      <c r="D122" s="17" t="s">
        <v>462</v>
      </c>
      <c r="E122" s="18" t="s">
        <v>57</v>
      </c>
    </row>
    <row r="123" s="1" customFormat="1" ht="60" customHeight="1" spans="1:5">
      <c r="A123" s="20">
        <v>112</v>
      </c>
      <c r="B123" s="19" t="s">
        <v>2044</v>
      </c>
      <c r="C123" s="19" t="s">
        <v>529</v>
      </c>
      <c r="D123" s="17" t="s">
        <v>462</v>
      </c>
      <c r="E123" s="18" t="s">
        <v>57</v>
      </c>
    </row>
    <row r="124" s="1" customFormat="1" ht="74" customHeight="1" spans="1:5">
      <c r="A124" s="20">
        <v>113</v>
      </c>
      <c r="B124" s="19" t="s">
        <v>2045</v>
      </c>
      <c r="C124" s="19" t="s">
        <v>529</v>
      </c>
      <c r="D124" s="17" t="s">
        <v>462</v>
      </c>
      <c r="E124" s="18" t="s">
        <v>316</v>
      </c>
    </row>
    <row r="125" s="1" customFormat="1" ht="60" customHeight="1" spans="1:5">
      <c r="A125" s="20">
        <v>114</v>
      </c>
      <c r="B125" s="19" t="s">
        <v>2046</v>
      </c>
      <c r="C125" s="19" t="s">
        <v>529</v>
      </c>
      <c r="D125" s="17" t="s">
        <v>462</v>
      </c>
      <c r="E125" s="18" t="s">
        <v>57</v>
      </c>
    </row>
    <row r="126" s="1" customFormat="1" ht="60" customHeight="1" spans="1:5">
      <c r="A126" s="20">
        <v>115</v>
      </c>
      <c r="B126" s="19" t="s">
        <v>2047</v>
      </c>
      <c r="C126" s="19" t="s">
        <v>529</v>
      </c>
      <c r="D126" s="17" t="s">
        <v>462</v>
      </c>
      <c r="E126" s="18" t="s">
        <v>326</v>
      </c>
    </row>
    <row r="127" s="3" customFormat="1" ht="38" customHeight="1" spans="1:5">
      <c r="A127" s="13" t="str">
        <f>"（2）新建项目（"&amp;COUNT(A128:A142)&amp;"个）"</f>
        <v>（2）新建项目（15个）</v>
      </c>
      <c r="B127" s="14"/>
      <c r="C127" s="14"/>
      <c r="D127" s="14"/>
      <c r="E127" s="15"/>
    </row>
    <row r="128" s="1" customFormat="1" ht="60" customHeight="1" spans="1:5">
      <c r="A128" s="20">
        <v>116</v>
      </c>
      <c r="B128" s="19" t="s">
        <v>2048</v>
      </c>
      <c r="C128" s="19" t="s">
        <v>529</v>
      </c>
      <c r="D128" s="19" t="s">
        <v>1970</v>
      </c>
      <c r="E128" s="18" t="s">
        <v>316</v>
      </c>
    </row>
    <row r="129" s="1" customFormat="1" ht="60" customHeight="1" spans="1:5">
      <c r="A129" s="20">
        <v>117</v>
      </c>
      <c r="B129" s="19" t="s">
        <v>2049</v>
      </c>
      <c r="C129" s="19" t="s">
        <v>529</v>
      </c>
      <c r="D129" s="19" t="s">
        <v>1970</v>
      </c>
      <c r="E129" s="18" t="s">
        <v>550</v>
      </c>
    </row>
    <row r="130" s="1" customFormat="1" ht="60" customHeight="1" spans="1:5">
      <c r="A130" s="20">
        <v>118</v>
      </c>
      <c r="B130" s="19" t="s">
        <v>2050</v>
      </c>
      <c r="C130" s="19" t="s">
        <v>529</v>
      </c>
      <c r="D130" s="19" t="s">
        <v>1970</v>
      </c>
      <c r="E130" s="18" t="s">
        <v>326</v>
      </c>
    </row>
    <row r="131" s="1" customFormat="1" ht="60" customHeight="1" spans="1:5">
      <c r="A131" s="20">
        <v>119</v>
      </c>
      <c r="B131" s="19" t="s">
        <v>2051</v>
      </c>
      <c r="C131" s="19" t="s">
        <v>529</v>
      </c>
      <c r="D131" s="19" t="s">
        <v>1970</v>
      </c>
      <c r="E131" s="18" t="s">
        <v>550</v>
      </c>
    </row>
    <row r="132" s="1" customFormat="1" ht="60" customHeight="1" spans="1:5">
      <c r="A132" s="20">
        <v>120</v>
      </c>
      <c r="B132" s="19" t="s">
        <v>489</v>
      </c>
      <c r="C132" s="19" t="s">
        <v>529</v>
      </c>
      <c r="D132" s="19" t="s">
        <v>1970</v>
      </c>
      <c r="E132" s="18" t="s">
        <v>321</v>
      </c>
    </row>
    <row r="133" s="1" customFormat="1" ht="60" customHeight="1" spans="1:5">
      <c r="A133" s="20">
        <v>121</v>
      </c>
      <c r="B133" s="19" t="s">
        <v>2052</v>
      </c>
      <c r="C133" s="19" t="s">
        <v>529</v>
      </c>
      <c r="D133" s="19" t="s">
        <v>1970</v>
      </c>
      <c r="E133" s="18" t="s">
        <v>326</v>
      </c>
    </row>
    <row r="134" s="1" customFormat="1" ht="60" customHeight="1" spans="1:5">
      <c r="A134" s="20">
        <v>122</v>
      </c>
      <c r="B134" s="19" t="s">
        <v>2053</v>
      </c>
      <c r="C134" s="19" t="s">
        <v>529</v>
      </c>
      <c r="D134" s="19" t="s">
        <v>1970</v>
      </c>
      <c r="E134" s="18" t="s">
        <v>326</v>
      </c>
    </row>
    <row r="135" s="1" customFormat="1" ht="60" customHeight="1" spans="1:5">
      <c r="A135" s="20">
        <v>123</v>
      </c>
      <c r="B135" s="19" t="s">
        <v>2054</v>
      </c>
      <c r="C135" s="19" t="s">
        <v>529</v>
      </c>
      <c r="D135" s="19" t="s">
        <v>1970</v>
      </c>
      <c r="E135" s="18" t="s">
        <v>860</v>
      </c>
    </row>
    <row r="136" s="1" customFormat="1" ht="60" customHeight="1" spans="1:5">
      <c r="A136" s="20">
        <v>124</v>
      </c>
      <c r="B136" s="19" t="s">
        <v>2055</v>
      </c>
      <c r="C136" s="19" t="s">
        <v>529</v>
      </c>
      <c r="D136" s="19" t="s">
        <v>1970</v>
      </c>
      <c r="E136" s="18" t="s">
        <v>326</v>
      </c>
    </row>
    <row r="137" s="1" customFormat="1" ht="60" customHeight="1" spans="1:5">
      <c r="A137" s="20">
        <v>125</v>
      </c>
      <c r="B137" s="20" t="s">
        <v>2056</v>
      </c>
      <c r="C137" s="19" t="s">
        <v>529</v>
      </c>
      <c r="D137" s="19" t="s">
        <v>1970</v>
      </c>
      <c r="E137" s="18" t="s">
        <v>326</v>
      </c>
    </row>
    <row r="138" s="1" customFormat="1" ht="60" customHeight="1" spans="1:5">
      <c r="A138" s="20">
        <v>126</v>
      </c>
      <c r="B138" s="19" t="s">
        <v>2057</v>
      </c>
      <c r="C138" s="19" t="s">
        <v>529</v>
      </c>
      <c r="D138" s="19" t="s">
        <v>1970</v>
      </c>
      <c r="E138" s="18" t="s">
        <v>57</v>
      </c>
    </row>
    <row r="139" s="1" customFormat="1" ht="60" customHeight="1" spans="1:5">
      <c r="A139" s="20">
        <v>127</v>
      </c>
      <c r="B139" s="19" t="s">
        <v>2058</v>
      </c>
      <c r="C139" s="19" t="s">
        <v>529</v>
      </c>
      <c r="D139" s="19" t="s">
        <v>1970</v>
      </c>
      <c r="E139" s="18" t="s">
        <v>326</v>
      </c>
    </row>
    <row r="140" s="1" customFormat="1" ht="60" customHeight="1" spans="1:5">
      <c r="A140" s="20">
        <v>128</v>
      </c>
      <c r="B140" s="19" t="s">
        <v>2059</v>
      </c>
      <c r="C140" s="19" t="s">
        <v>529</v>
      </c>
      <c r="D140" s="19" t="s">
        <v>1970</v>
      </c>
      <c r="E140" s="18" t="s">
        <v>326</v>
      </c>
    </row>
    <row r="141" s="1" customFormat="1" ht="60" customHeight="1" spans="1:5">
      <c r="A141" s="20">
        <v>129</v>
      </c>
      <c r="B141" s="19" t="s">
        <v>2060</v>
      </c>
      <c r="C141" s="19" t="s">
        <v>529</v>
      </c>
      <c r="D141" s="19" t="s">
        <v>1970</v>
      </c>
      <c r="E141" s="18" t="s">
        <v>321</v>
      </c>
    </row>
    <row r="142" s="1" customFormat="1" ht="60" customHeight="1" spans="1:5">
      <c r="A142" s="20">
        <v>130</v>
      </c>
      <c r="B142" s="19" t="s">
        <v>2061</v>
      </c>
      <c r="C142" s="19" t="s">
        <v>529</v>
      </c>
      <c r="D142" s="19" t="s">
        <v>1970</v>
      </c>
      <c r="E142" s="18" t="s">
        <v>326</v>
      </c>
    </row>
    <row r="143" s="3" customFormat="1" ht="38" customHeight="1" spans="1:5">
      <c r="A143" s="13" t="str">
        <f>"（3）前期项目（"&amp;COUNT(A144:A156)&amp;"个）"</f>
        <v>（3）前期项目（13个）</v>
      </c>
      <c r="B143" s="14"/>
      <c r="C143" s="14"/>
      <c r="D143" s="14"/>
      <c r="E143" s="15"/>
    </row>
    <row r="144" s="2" customFormat="1" ht="60" customHeight="1" spans="1:5">
      <c r="A144" s="20">
        <v>131</v>
      </c>
      <c r="B144" s="21" t="s">
        <v>528</v>
      </c>
      <c r="C144" s="21" t="s">
        <v>529</v>
      </c>
      <c r="D144" s="21" t="s">
        <v>293</v>
      </c>
      <c r="E144" s="22" t="s">
        <v>326</v>
      </c>
    </row>
    <row r="145" s="2" customFormat="1" ht="60" customHeight="1" spans="1:5">
      <c r="A145" s="20">
        <v>132</v>
      </c>
      <c r="B145" s="21" t="s">
        <v>531</v>
      </c>
      <c r="C145" s="21" t="s">
        <v>529</v>
      </c>
      <c r="D145" s="21" t="s">
        <v>293</v>
      </c>
      <c r="E145" s="22" t="s">
        <v>326</v>
      </c>
    </row>
    <row r="146" s="2" customFormat="1" ht="60" customHeight="1" spans="1:5">
      <c r="A146" s="20">
        <v>133</v>
      </c>
      <c r="B146" s="21" t="s">
        <v>534</v>
      </c>
      <c r="C146" s="21" t="s">
        <v>529</v>
      </c>
      <c r="D146" s="21" t="s">
        <v>293</v>
      </c>
      <c r="E146" s="22" t="s">
        <v>326</v>
      </c>
    </row>
    <row r="147" s="2" customFormat="1" ht="60" customHeight="1" spans="1:5">
      <c r="A147" s="20">
        <v>134</v>
      </c>
      <c r="B147" s="21" t="s">
        <v>538</v>
      </c>
      <c r="C147" s="21" t="s">
        <v>529</v>
      </c>
      <c r="D147" s="21" t="s">
        <v>293</v>
      </c>
      <c r="E147" s="22" t="s">
        <v>57</v>
      </c>
    </row>
    <row r="148" s="2" customFormat="1" ht="60" customHeight="1" spans="1:5">
      <c r="A148" s="20">
        <v>135</v>
      </c>
      <c r="B148" s="21" t="s">
        <v>542</v>
      </c>
      <c r="C148" s="21" t="s">
        <v>529</v>
      </c>
      <c r="D148" s="21" t="s">
        <v>293</v>
      </c>
      <c r="E148" s="22" t="s">
        <v>316</v>
      </c>
    </row>
    <row r="149" s="2" customFormat="1" ht="60" customHeight="1" spans="1:5">
      <c r="A149" s="20">
        <v>136</v>
      </c>
      <c r="B149" s="21" t="s">
        <v>546</v>
      </c>
      <c r="C149" s="21" t="s">
        <v>529</v>
      </c>
      <c r="D149" s="21" t="s">
        <v>293</v>
      </c>
      <c r="E149" s="22" t="s">
        <v>550</v>
      </c>
    </row>
    <row r="150" s="2" customFormat="1" ht="60" customHeight="1" spans="1:5">
      <c r="A150" s="20">
        <v>137</v>
      </c>
      <c r="B150" s="21" t="s">
        <v>551</v>
      </c>
      <c r="C150" s="21" t="s">
        <v>529</v>
      </c>
      <c r="D150" s="21" t="s">
        <v>293</v>
      </c>
      <c r="E150" s="22" t="s">
        <v>550</v>
      </c>
    </row>
    <row r="151" s="2" customFormat="1" ht="60" customHeight="1" spans="1:5">
      <c r="A151" s="20">
        <v>138</v>
      </c>
      <c r="B151" s="21" t="s">
        <v>554</v>
      </c>
      <c r="C151" s="21" t="s">
        <v>529</v>
      </c>
      <c r="D151" s="21" t="s">
        <v>293</v>
      </c>
      <c r="E151" s="22" t="s">
        <v>326</v>
      </c>
    </row>
    <row r="152" s="2" customFormat="1" ht="60" customHeight="1" spans="1:5">
      <c r="A152" s="20">
        <v>139</v>
      </c>
      <c r="B152" s="21" t="s">
        <v>557</v>
      </c>
      <c r="C152" s="21" t="s">
        <v>529</v>
      </c>
      <c r="D152" s="21" t="s">
        <v>293</v>
      </c>
      <c r="E152" s="22" t="s">
        <v>326</v>
      </c>
    </row>
    <row r="153" s="2" customFormat="1" ht="60" customHeight="1" spans="1:5">
      <c r="A153" s="20">
        <v>140</v>
      </c>
      <c r="B153" s="21" t="s">
        <v>560</v>
      </c>
      <c r="C153" s="21" t="s">
        <v>529</v>
      </c>
      <c r="D153" s="21" t="s">
        <v>293</v>
      </c>
      <c r="E153" s="22" t="s">
        <v>326</v>
      </c>
    </row>
    <row r="154" s="2" customFormat="1" ht="60" customHeight="1" spans="1:5">
      <c r="A154" s="20">
        <v>141</v>
      </c>
      <c r="B154" s="21" t="s">
        <v>563</v>
      </c>
      <c r="C154" s="21" t="s">
        <v>529</v>
      </c>
      <c r="D154" s="21" t="s">
        <v>293</v>
      </c>
      <c r="E154" s="22" t="s">
        <v>326</v>
      </c>
    </row>
    <row r="155" s="2" customFormat="1" ht="60" customHeight="1" spans="1:5">
      <c r="A155" s="20">
        <v>142</v>
      </c>
      <c r="B155" s="21" t="s">
        <v>566</v>
      </c>
      <c r="C155" s="21" t="s">
        <v>529</v>
      </c>
      <c r="D155" s="21" t="s">
        <v>293</v>
      </c>
      <c r="E155" s="22" t="s">
        <v>321</v>
      </c>
    </row>
    <row r="156" s="2" customFormat="1" ht="60" customHeight="1" spans="1:5">
      <c r="A156" s="20">
        <v>143</v>
      </c>
      <c r="B156" s="21" t="s">
        <v>568</v>
      </c>
      <c r="C156" s="21" t="s">
        <v>529</v>
      </c>
      <c r="D156" s="21" t="s">
        <v>293</v>
      </c>
      <c r="E156" s="22" t="s">
        <v>316</v>
      </c>
    </row>
    <row r="157" ht="38" customHeight="1" spans="1:5">
      <c r="A157" s="13" t="str">
        <f>"（三）、传统产业技改（"&amp;COUNT(A158:A168)&amp;"个）"</f>
        <v>（三）、传统产业技改（8个）</v>
      </c>
      <c r="B157" s="14"/>
      <c r="C157" s="14"/>
      <c r="D157" s="14"/>
      <c r="E157" s="15"/>
    </row>
    <row r="158" s="3" customFormat="1" ht="38" customHeight="1" spans="1:5">
      <c r="A158" s="13" t="str">
        <f>"（1）续建项目（"&amp;COUNT(A159:A160)&amp;"个）"</f>
        <v>（1）续建项目（2个）</v>
      </c>
      <c r="B158" s="14"/>
      <c r="C158" s="14"/>
      <c r="D158" s="14"/>
      <c r="E158" s="15"/>
    </row>
    <row r="159" s="1" customFormat="1" ht="75" customHeight="1" spans="1:5">
      <c r="A159" s="23">
        <v>144</v>
      </c>
      <c r="B159" s="19" t="s">
        <v>2062</v>
      </c>
      <c r="C159" s="19" t="s">
        <v>601</v>
      </c>
      <c r="D159" s="17" t="s">
        <v>462</v>
      </c>
      <c r="E159" s="18" t="s">
        <v>326</v>
      </c>
    </row>
    <row r="160" s="1" customFormat="1" ht="60" customHeight="1" spans="1:5">
      <c r="A160" s="23">
        <v>145</v>
      </c>
      <c r="B160" s="19" t="s">
        <v>2063</v>
      </c>
      <c r="C160" s="19" t="s">
        <v>601</v>
      </c>
      <c r="D160" s="17" t="s">
        <v>462</v>
      </c>
      <c r="E160" s="18" t="s">
        <v>326</v>
      </c>
    </row>
    <row r="161" s="3" customFormat="1" ht="38" customHeight="1" spans="1:5">
      <c r="A161" s="13" t="str">
        <f>"（2）新建项目（"&amp;COUNT(A162:A166)&amp;"个）"</f>
        <v>（2）新建项目（5个）</v>
      </c>
      <c r="B161" s="14"/>
      <c r="C161" s="14"/>
      <c r="D161" s="14"/>
      <c r="E161" s="15"/>
    </row>
    <row r="162" s="1" customFormat="1" ht="60" customHeight="1" spans="1:5">
      <c r="A162" s="23">
        <v>146</v>
      </c>
      <c r="B162" s="19" t="s">
        <v>2064</v>
      </c>
      <c r="C162" s="19" t="s">
        <v>601</v>
      </c>
      <c r="D162" s="19" t="s">
        <v>1970</v>
      </c>
      <c r="E162" s="18" t="s">
        <v>326</v>
      </c>
    </row>
    <row r="163" s="1" customFormat="1" ht="60" customHeight="1" spans="1:5">
      <c r="A163" s="23">
        <v>147</v>
      </c>
      <c r="B163" s="19" t="s">
        <v>2065</v>
      </c>
      <c r="C163" s="19" t="s">
        <v>601</v>
      </c>
      <c r="D163" s="19" t="s">
        <v>1970</v>
      </c>
      <c r="E163" s="18" t="s">
        <v>57</v>
      </c>
    </row>
    <row r="164" s="1" customFormat="1" ht="60" customHeight="1" spans="1:5">
      <c r="A164" s="23">
        <v>148</v>
      </c>
      <c r="B164" s="19" t="s">
        <v>2066</v>
      </c>
      <c r="C164" s="19" t="s">
        <v>601</v>
      </c>
      <c r="D164" s="19" t="s">
        <v>1970</v>
      </c>
      <c r="E164" s="18" t="s">
        <v>326</v>
      </c>
    </row>
    <row r="165" s="1" customFormat="1" ht="60" customHeight="1" spans="1:5">
      <c r="A165" s="23">
        <v>149</v>
      </c>
      <c r="B165" s="19" t="s">
        <v>2067</v>
      </c>
      <c r="C165" s="19" t="s">
        <v>601</v>
      </c>
      <c r="D165" s="19" t="s">
        <v>1970</v>
      </c>
      <c r="E165" s="18" t="s">
        <v>316</v>
      </c>
    </row>
    <row r="166" s="1" customFormat="1" ht="60" customHeight="1" spans="1:5">
      <c r="A166" s="23">
        <v>150</v>
      </c>
      <c r="B166" s="19" t="s">
        <v>2068</v>
      </c>
      <c r="C166" s="19" t="s">
        <v>601</v>
      </c>
      <c r="D166" s="19" t="s">
        <v>1970</v>
      </c>
      <c r="E166" s="18" t="s">
        <v>326</v>
      </c>
    </row>
    <row r="167" s="1" customFormat="1" ht="38" customHeight="1" spans="1:5">
      <c r="A167" s="13" t="str">
        <f>"（3）前期项目（"&amp;COUNT(A168)&amp;"个）"</f>
        <v>（3）前期项目（1个）</v>
      </c>
      <c r="B167" s="14"/>
      <c r="C167" s="14"/>
      <c r="D167" s="14"/>
      <c r="E167" s="24"/>
    </row>
    <row r="168" s="2" customFormat="1" ht="60" customHeight="1" spans="1:5">
      <c r="A168" s="23">
        <v>151</v>
      </c>
      <c r="B168" s="19" t="s">
        <v>600</v>
      </c>
      <c r="C168" s="19" t="s">
        <v>601</v>
      </c>
      <c r="D168" s="19" t="s">
        <v>293</v>
      </c>
      <c r="E168" s="18" t="s">
        <v>297</v>
      </c>
    </row>
    <row r="169" ht="38" customHeight="1" spans="1:5">
      <c r="A169" s="13" t="str">
        <f>"二、服务业（"&amp;COUNT(A170:A358)&amp;"个）"</f>
        <v>二、服务业（174个）</v>
      </c>
      <c r="B169" s="14"/>
      <c r="C169" s="14"/>
      <c r="D169" s="14"/>
      <c r="E169" s="15"/>
    </row>
    <row r="170" s="1" customFormat="1" ht="38" customHeight="1" spans="1:5">
      <c r="A170" s="13" t="str">
        <f>"（一）、商贸、城市综合体（"&amp;COUNT(A172:A254)&amp;"个）"</f>
        <v>（一）、商贸、城市综合体（81个）</v>
      </c>
      <c r="B170" s="14"/>
      <c r="C170" s="14"/>
      <c r="D170" s="14"/>
      <c r="E170" s="24"/>
    </row>
    <row r="171" s="1" customFormat="1" ht="38" customHeight="1" spans="1:5">
      <c r="A171" s="13" t="str">
        <f>"（1）续建项目（"&amp;COUNT(A172:A215)&amp;"个）"</f>
        <v>（1）续建项目（44个）</v>
      </c>
      <c r="B171" s="14"/>
      <c r="C171" s="14"/>
      <c r="D171" s="14"/>
      <c r="E171" s="24"/>
    </row>
    <row r="172" s="1" customFormat="1" ht="60" customHeight="1" spans="1:5">
      <c r="A172" s="23">
        <v>152</v>
      </c>
      <c r="B172" s="19" t="s">
        <v>2069</v>
      </c>
      <c r="C172" s="19" t="s">
        <v>620</v>
      </c>
      <c r="D172" s="17" t="s">
        <v>462</v>
      </c>
      <c r="E172" s="18" t="s">
        <v>326</v>
      </c>
    </row>
    <row r="173" s="1" customFormat="1" ht="60" customHeight="1" spans="1:5">
      <c r="A173" s="23">
        <v>153</v>
      </c>
      <c r="B173" s="19" t="s">
        <v>2070</v>
      </c>
      <c r="C173" s="19" t="s">
        <v>620</v>
      </c>
      <c r="D173" s="17" t="s">
        <v>462</v>
      </c>
      <c r="E173" s="18" t="s">
        <v>297</v>
      </c>
    </row>
    <row r="174" s="1" customFormat="1" ht="60" customHeight="1" spans="1:5">
      <c r="A174" s="23">
        <v>154</v>
      </c>
      <c r="B174" s="19" t="s">
        <v>2071</v>
      </c>
      <c r="C174" s="19" t="s">
        <v>620</v>
      </c>
      <c r="D174" s="17" t="s">
        <v>462</v>
      </c>
      <c r="E174" s="18" t="s">
        <v>297</v>
      </c>
    </row>
    <row r="175" s="1" customFormat="1" ht="60" customHeight="1" spans="1:5">
      <c r="A175" s="23">
        <v>155</v>
      </c>
      <c r="B175" s="19" t="s">
        <v>2072</v>
      </c>
      <c r="C175" s="19" t="s">
        <v>620</v>
      </c>
      <c r="D175" s="17" t="s">
        <v>462</v>
      </c>
      <c r="E175" s="18" t="s">
        <v>321</v>
      </c>
    </row>
    <row r="176" s="1" customFormat="1" ht="60" customHeight="1" spans="1:5">
      <c r="A176" s="23">
        <v>156</v>
      </c>
      <c r="B176" s="19" t="s">
        <v>2073</v>
      </c>
      <c r="C176" s="19" t="s">
        <v>620</v>
      </c>
      <c r="D176" s="17" t="s">
        <v>462</v>
      </c>
      <c r="E176" s="18" t="s">
        <v>860</v>
      </c>
    </row>
    <row r="177" s="1" customFormat="1" ht="60" customHeight="1" spans="1:5">
      <c r="A177" s="23">
        <v>157</v>
      </c>
      <c r="B177" s="19" t="s">
        <v>2074</v>
      </c>
      <c r="C177" s="19" t="s">
        <v>620</v>
      </c>
      <c r="D177" s="17" t="s">
        <v>462</v>
      </c>
      <c r="E177" s="18" t="s">
        <v>326</v>
      </c>
    </row>
    <row r="178" s="1" customFormat="1" ht="60" customHeight="1" spans="1:5">
      <c r="A178" s="23">
        <v>158</v>
      </c>
      <c r="B178" s="19" t="s">
        <v>2075</v>
      </c>
      <c r="C178" s="19" t="s">
        <v>620</v>
      </c>
      <c r="D178" s="17" t="s">
        <v>462</v>
      </c>
      <c r="E178" s="18" t="s">
        <v>316</v>
      </c>
    </row>
    <row r="179" s="1" customFormat="1" ht="60" customHeight="1" spans="1:5">
      <c r="A179" s="23">
        <v>159</v>
      </c>
      <c r="B179" s="19" t="s">
        <v>2076</v>
      </c>
      <c r="C179" s="19" t="s">
        <v>620</v>
      </c>
      <c r="D179" s="17" t="s">
        <v>462</v>
      </c>
      <c r="E179" s="18" t="s">
        <v>321</v>
      </c>
    </row>
    <row r="180" s="1" customFormat="1" ht="60" customHeight="1" spans="1:5">
      <c r="A180" s="23">
        <v>160</v>
      </c>
      <c r="B180" s="19" t="s">
        <v>2077</v>
      </c>
      <c r="C180" s="19" t="s">
        <v>620</v>
      </c>
      <c r="D180" s="17" t="s">
        <v>462</v>
      </c>
      <c r="E180" s="18" t="s">
        <v>321</v>
      </c>
    </row>
    <row r="181" s="1" customFormat="1" ht="60" customHeight="1" spans="1:5">
      <c r="A181" s="23">
        <v>161</v>
      </c>
      <c r="B181" s="19" t="s">
        <v>2078</v>
      </c>
      <c r="C181" s="19" t="s">
        <v>620</v>
      </c>
      <c r="D181" s="17" t="s">
        <v>462</v>
      </c>
      <c r="E181" s="18" t="s">
        <v>321</v>
      </c>
    </row>
    <row r="182" s="1" customFormat="1" ht="60" customHeight="1" spans="1:5">
      <c r="A182" s="23">
        <v>162</v>
      </c>
      <c r="B182" s="19" t="s">
        <v>2079</v>
      </c>
      <c r="C182" s="19" t="s">
        <v>620</v>
      </c>
      <c r="D182" s="17" t="s">
        <v>462</v>
      </c>
      <c r="E182" s="18" t="s">
        <v>321</v>
      </c>
    </row>
    <row r="183" s="1" customFormat="1" ht="60" customHeight="1" spans="1:5">
      <c r="A183" s="23">
        <v>163</v>
      </c>
      <c r="B183" s="19" t="s">
        <v>2080</v>
      </c>
      <c r="C183" s="19" t="s">
        <v>620</v>
      </c>
      <c r="D183" s="17" t="s">
        <v>462</v>
      </c>
      <c r="E183" s="18" t="s">
        <v>860</v>
      </c>
    </row>
    <row r="184" s="1" customFormat="1" ht="60" customHeight="1" spans="1:5">
      <c r="A184" s="23">
        <v>164</v>
      </c>
      <c r="B184" s="19" t="s">
        <v>2081</v>
      </c>
      <c r="C184" s="19" t="s">
        <v>620</v>
      </c>
      <c r="D184" s="17" t="s">
        <v>462</v>
      </c>
      <c r="E184" s="18" t="s">
        <v>297</v>
      </c>
    </row>
    <row r="185" s="1" customFormat="1" ht="60" customHeight="1" spans="1:5">
      <c r="A185" s="23">
        <v>165</v>
      </c>
      <c r="B185" s="19" t="s">
        <v>2082</v>
      </c>
      <c r="C185" s="19" t="s">
        <v>620</v>
      </c>
      <c r="D185" s="17" t="s">
        <v>462</v>
      </c>
      <c r="E185" s="18" t="s">
        <v>297</v>
      </c>
    </row>
    <row r="186" s="1" customFormat="1" ht="60" customHeight="1" spans="1:5">
      <c r="A186" s="23">
        <v>166</v>
      </c>
      <c r="B186" s="19" t="s">
        <v>2083</v>
      </c>
      <c r="C186" s="19" t="s">
        <v>620</v>
      </c>
      <c r="D186" s="17" t="s">
        <v>462</v>
      </c>
      <c r="E186" s="18" t="s">
        <v>860</v>
      </c>
    </row>
    <row r="187" s="1" customFormat="1" ht="60" customHeight="1" spans="1:5">
      <c r="A187" s="23">
        <v>167</v>
      </c>
      <c r="B187" s="19" t="s">
        <v>2084</v>
      </c>
      <c r="C187" s="19" t="s">
        <v>620</v>
      </c>
      <c r="D187" s="17" t="s">
        <v>462</v>
      </c>
      <c r="E187" s="18" t="s">
        <v>326</v>
      </c>
    </row>
    <row r="188" s="1" customFormat="1" ht="60" customHeight="1" spans="1:5">
      <c r="A188" s="23">
        <v>168</v>
      </c>
      <c r="B188" s="19" t="s">
        <v>2085</v>
      </c>
      <c r="C188" s="19" t="s">
        <v>620</v>
      </c>
      <c r="D188" s="17" t="s">
        <v>462</v>
      </c>
      <c r="E188" s="18" t="s">
        <v>326</v>
      </c>
    </row>
    <row r="189" s="1" customFormat="1" ht="60" customHeight="1" spans="1:5">
      <c r="A189" s="23">
        <v>169</v>
      </c>
      <c r="B189" s="19" t="s">
        <v>2086</v>
      </c>
      <c r="C189" s="19" t="s">
        <v>620</v>
      </c>
      <c r="D189" s="17" t="s">
        <v>462</v>
      </c>
      <c r="E189" s="18" t="s">
        <v>326</v>
      </c>
    </row>
    <row r="190" s="1" customFormat="1" ht="60" customHeight="1" spans="1:5">
      <c r="A190" s="23">
        <v>170</v>
      </c>
      <c r="B190" s="19" t="s">
        <v>2087</v>
      </c>
      <c r="C190" s="19" t="s">
        <v>620</v>
      </c>
      <c r="D190" s="17" t="s">
        <v>462</v>
      </c>
      <c r="E190" s="18" t="s">
        <v>321</v>
      </c>
    </row>
    <row r="191" s="1" customFormat="1" ht="60" customHeight="1" spans="1:5">
      <c r="A191" s="23">
        <v>171</v>
      </c>
      <c r="B191" s="19" t="s">
        <v>2088</v>
      </c>
      <c r="C191" s="19" t="s">
        <v>620</v>
      </c>
      <c r="D191" s="17" t="s">
        <v>462</v>
      </c>
      <c r="E191" s="18" t="s">
        <v>860</v>
      </c>
    </row>
    <row r="192" s="1" customFormat="1" ht="60" customHeight="1" spans="1:5">
      <c r="A192" s="23">
        <v>172</v>
      </c>
      <c r="B192" s="19" t="s">
        <v>2089</v>
      </c>
      <c r="C192" s="19" t="s">
        <v>620</v>
      </c>
      <c r="D192" s="17" t="s">
        <v>462</v>
      </c>
      <c r="E192" s="18" t="s">
        <v>860</v>
      </c>
    </row>
    <row r="193" s="1" customFormat="1" ht="60" customHeight="1" spans="1:5">
      <c r="A193" s="23">
        <v>173</v>
      </c>
      <c r="B193" s="19" t="s">
        <v>2090</v>
      </c>
      <c r="C193" s="19" t="s">
        <v>620</v>
      </c>
      <c r="D193" s="17" t="s">
        <v>462</v>
      </c>
      <c r="E193" s="18" t="s">
        <v>316</v>
      </c>
    </row>
    <row r="194" s="1" customFormat="1" ht="60" customHeight="1" spans="1:5">
      <c r="A194" s="23">
        <v>174</v>
      </c>
      <c r="B194" s="19" t="s">
        <v>2091</v>
      </c>
      <c r="C194" s="19" t="s">
        <v>620</v>
      </c>
      <c r="D194" s="17" t="s">
        <v>462</v>
      </c>
      <c r="E194" s="18" t="s">
        <v>326</v>
      </c>
    </row>
    <row r="195" s="1" customFormat="1" ht="60" customHeight="1" spans="1:5">
      <c r="A195" s="23">
        <v>175</v>
      </c>
      <c r="B195" s="19" t="s">
        <v>2092</v>
      </c>
      <c r="C195" s="19" t="s">
        <v>620</v>
      </c>
      <c r="D195" s="17" t="s">
        <v>462</v>
      </c>
      <c r="E195" s="18" t="s">
        <v>57</v>
      </c>
    </row>
    <row r="196" s="1" customFormat="1" ht="60" customHeight="1" spans="1:5">
      <c r="A196" s="23">
        <v>176</v>
      </c>
      <c r="B196" s="19" t="s">
        <v>2093</v>
      </c>
      <c r="C196" s="19" t="s">
        <v>620</v>
      </c>
      <c r="D196" s="17" t="s">
        <v>462</v>
      </c>
      <c r="E196" s="18" t="s">
        <v>321</v>
      </c>
    </row>
    <row r="197" s="1" customFormat="1" ht="60" customHeight="1" spans="1:5">
      <c r="A197" s="23">
        <v>177</v>
      </c>
      <c r="B197" s="19" t="s">
        <v>2094</v>
      </c>
      <c r="C197" s="19" t="s">
        <v>620</v>
      </c>
      <c r="D197" s="17" t="s">
        <v>462</v>
      </c>
      <c r="E197" s="18" t="s">
        <v>297</v>
      </c>
    </row>
    <row r="198" s="1" customFormat="1" ht="60" customHeight="1" spans="1:5">
      <c r="A198" s="23">
        <v>178</v>
      </c>
      <c r="B198" s="19" t="s">
        <v>2095</v>
      </c>
      <c r="C198" s="19" t="s">
        <v>620</v>
      </c>
      <c r="D198" s="17" t="s">
        <v>462</v>
      </c>
      <c r="E198" s="18" t="s">
        <v>321</v>
      </c>
    </row>
    <row r="199" s="1" customFormat="1" ht="60" customHeight="1" spans="1:5">
      <c r="A199" s="23">
        <v>179</v>
      </c>
      <c r="B199" s="19" t="s">
        <v>2096</v>
      </c>
      <c r="C199" s="19" t="s">
        <v>620</v>
      </c>
      <c r="D199" s="17" t="s">
        <v>462</v>
      </c>
      <c r="E199" s="18" t="s">
        <v>321</v>
      </c>
    </row>
    <row r="200" s="1" customFormat="1" ht="60" customHeight="1" spans="1:5">
      <c r="A200" s="23">
        <v>180</v>
      </c>
      <c r="B200" s="19" t="s">
        <v>2097</v>
      </c>
      <c r="C200" s="19" t="s">
        <v>620</v>
      </c>
      <c r="D200" s="17" t="s">
        <v>462</v>
      </c>
      <c r="E200" s="18" t="s">
        <v>297</v>
      </c>
    </row>
    <row r="201" s="1" customFormat="1" ht="60" customHeight="1" spans="1:5">
      <c r="A201" s="23">
        <v>181</v>
      </c>
      <c r="B201" s="19" t="s">
        <v>2098</v>
      </c>
      <c r="C201" s="19" t="s">
        <v>620</v>
      </c>
      <c r="D201" s="17" t="s">
        <v>462</v>
      </c>
      <c r="E201" s="18" t="s">
        <v>316</v>
      </c>
    </row>
    <row r="202" s="1" customFormat="1" ht="60" customHeight="1" spans="1:5">
      <c r="A202" s="23">
        <v>182</v>
      </c>
      <c r="B202" s="19" t="s">
        <v>2099</v>
      </c>
      <c r="C202" s="19" t="s">
        <v>620</v>
      </c>
      <c r="D202" s="17" t="s">
        <v>462</v>
      </c>
      <c r="E202" s="18" t="s">
        <v>57</v>
      </c>
    </row>
    <row r="203" s="1" customFormat="1" ht="60" customHeight="1" spans="1:5">
      <c r="A203" s="23">
        <v>183</v>
      </c>
      <c r="B203" s="19" t="s">
        <v>2100</v>
      </c>
      <c r="C203" s="19" t="s">
        <v>620</v>
      </c>
      <c r="D203" s="17" t="s">
        <v>462</v>
      </c>
      <c r="E203" s="18" t="s">
        <v>57</v>
      </c>
    </row>
    <row r="204" s="1" customFormat="1" ht="60" customHeight="1" spans="1:5">
      <c r="A204" s="23">
        <v>184</v>
      </c>
      <c r="B204" s="19" t="s">
        <v>2101</v>
      </c>
      <c r="C204" s="19" t="s">
        <v>620</v>
      </c>
      <c r="D204" s="17" t="s">
        <v>462</v>
      </c>
      <c r="E204" s="18" t="s">
        <v>326</v>
      </c>
    </row>
    <row r="205" s="1" customFormat="1" ht="60" customHeight="1" spans="1:5">
      <c r="A205" s="23">
        <v>185</v>
      </c>
      <c r="B205" s="19" t="s">
        <v>2102</v>
      </c>
      <c r="C205" s="19" t="s">
        <v>620</v>
      </c>
      <c r="D205" s="17" t="s">
        <v>462</v>
      </c>
      <c r="E205" s="18" t="s">
        <v>860</v>
      </c>
    </row>
    <row r="206" s="1" customFormat="1" ht="60" customHeight="1" spans="1:5">
      <c r="A206" s="23">
        <v>186</v>
      </c>
      <c r="B206" s="19" t="s">
        <v>2103</v>
      </c>
      <c r="C206" s="19" t="s">
        <v>620</v>
      </c>
      <c r="D206" s="17" t="s">
        <v>462</v>
      </c>
      <c r="E206" s="18" t="s">
        <v>860</v>
      </c>
    </row>
    <row r="207" s="1" customFormat="1" ht="60" customHeight="1" spans="1:5">
      <c r="A207" s="23">
        <v>187</v>
      </c>
      <c r="B207" s="19" t="s">
        <v>2104</v>
      </c>
      <c r="C207" s="19" t="s">
        <v>620</v>
      </c>
      <c r="D207" s="17" t="s">
        <v>462</v>
      </c>
      <c r="E207" s="18" t="s">
        <v>860</v>
      </c>
    </row>
    <row r="208" s="1" customFormat="1" ht="60" customHeight="1" spans="1:5">
      <c r="A208" s="23">
        <v>188</v>
      </c>
      <c r="B208" s="19" t="s">
        <v>2105</v>
      </c>
      <c r="C208" s="19" t="s">
        <v>620</v>
      </c>
      <c r="D208" s="17" t="s">
        <v>462</v>
      </c>
      <c r="E208" s="18" t="s">
        <v>321</v>
      </c>
    </row>
    <row r="209" s="1" customFormat="1" ht="60" customHeight="1" spans="1:5">
      <c r="A209" s="23">
        <v>189</v>
      </c>
      <c r="B209" s="19" t="s">
        <v>2106</v>
      </c>
      <c r="C209" s="19" t="s">
        <v>620</v>
      </c>
      <c r="D209" s="17" t="s">
        <v>462</v>
      </c>
      <c r="E209" s="18" t="s">
        <v>860</v>
      </c>
    </row>
    <row r="210" s="1" customFormat="1" ht="60" customHeight="1" spans="1:5">
      <c r="A210" s="23">
        <v>190</v>
      </c>
      <c r="B210" s="19" t="s">
        <v>2107</v>
      </c>
      <c r="C210" s="19" t="s">
        <v>620</v>
      </c>
      <c r="D210" s="17" t="s">
        <v>462</v>
      </c>
      <c r="E210" s="18" t="s">
        <v>321</v>
      </c>
    </row>
    <row r="211" s="1" customFormat="1" ht="60" customHeight="1" spans="1:5">
      <c r="A211" s="23">
        <v>191</v>
      </c>
      <c r="B211" s="19" t="s">
        <v>2108</v>
      </c>
      <c r="C211" s="19" t="s">
        <v>620</v>
      </c>
      <c r="D211" s="17" t="s">
        <v>462</v>
      </c>
      <c r="E211" s="18" t="s">
        <v>316</v>
      </c>
    </row>
    <row r="212" s="1" customFormat="1" ht="60" customHeight="1" spans="1:5">
      <c r="A212" s="23">
        <v>192</v>
      </c>
      <c r="B212" s="19" t="s">
        <v>2109</v>
      </c>
      <c r="C212" s="19" t="s">
        <v>620</v>
      </c>
      <c r="D212" s="17" t="s">
        <v>462</v>
      </c>
      <c r="E212" s="18" t="s">
        <v>321</v>
      </c>
    </row>
    <row r="213" s="1" customFormat="1" ht="60" customHeight="1" spans="1:5">
      <c r="A213" s="23">
        <v>193</v>
      </c>
      <c r="B213" s="19" t="s">
        <v>2110</v>
      </c>
      <c r="C213" s="19" t="s">
        <v>620</v>
      </c>
      <c r="D213" s="17" t="s">
        <v>462</v>
      </c>
      <c r="E213" s="18" t="s">
        <v>321</v>
      </c>
    </row>
    <row r="214" s="1" customFormat="1" ht="60" customHeight="1" spans="1:5">
      <c r="A214" s="23">
        <v>194</v>
      </c>
      <c r="B214" s="19" t="s">
        <v>2111</v>
      </c>
      <c r="C214" s="19" t="s">
        <v>620</v>
      </c>
      <c r="D214" s="17" t="s">
        <v>462</v>
      </c>
      <c r="E214" s="18" t="s">
        <v>297</v>
      </c>
    </row>
    <row r="215" s="1" customFormat="1" ht="60" customHeight="1" spans="1:5">
      <c r="A215" s="23">
        <v>195</v>
      </c>
      <c r="B215" s="19" t="s">
        <v>2112</v>
      </c>
      <c r="C215" s="19" t="s">
        <v>620</v>
      </c>
      <c r="D215" s="17" t="s">
        <v>462</v>
      </c>
      <c r="E215" s="18" t="s">
        <v>57</v>
      </c>
    </row>
    <row r="216" s="1" customFormat="1" ht="38" customHeight="1" spans="1:5">
      <c r="A216" s="13" t="str">
        <f>"（2）新建项目（"&amp;COUNT(A217:A231)&amp;"个）"</f>
        <v>（2）新建项目（15个）</v>
      </c>
      <c r="B216" s="14"/>
      <c r="C216" s="14"/>
      <c r="D216" s="14"/>
      <c r="E216" s="24"/>
    </row>
    <row r="217" s="1" customFormat="1" ht="60" customHeight="1" spans="1:5">
      <c r="A217" s="23">
        <v>196</v>
      </c>
      <c r="B217" s="19" t="s">
        <v>2113</v>
      </c>
      <c r="C217" s="19" t="s">
        <v>620</v>
      </c>
      <c r="D217" s="19" t="s">
        <v>1970</v>
      </c>
      <c r="E217" s="18" t="s">
        <v>326</v>
      </c>
    </row>
    <row r="218" s="1" customFormat="1" ht="60" customHeight="1" spans="1:5">
      <c r="A218" s="23">
        <v>197</v>
      </c>
      <c r="B218" s="19" t="s">
        <v>2114</v>
      </c>
      <c r="C218" s="19" t="s">
        <v>620</v>
      </c>
      <c r="D218" s="19" t="s">
        <v>1970</v>
      </c>
      <c r="E218" s="18" t="s">
        <v>316</v>
      </c>
    </row>
    <row r="219" s="1" customFormat="1" ht="60" customHeight="1" spans="1:5">
      <c r="A219" s="23">
        <v>198</v>
      </c>
      <c r="B219" s="19" t="s">
        <v>2115</v>
      </c>
      <c r="C219" s="19" t="s">
        <v>620</v>
      </c>
      <c r="D219" s="19" t="s">
        <v>1970</v>
      </c>
      <c r="E219" s="18" t="s">
        <v>860</v>
      </c>
    </row>
    <row r="220" s="1" customFormat="1" ht="60" customHeight="1" spans="1:5">
      <c r="A220" s="23">
        <v>199</v>
      </c>
      <c r="B220" s="19" t="s">
        <v>2116</v>
      </c>
      <c r="C220" s="19" t="s">
        <v>620</v>
      </c>
      <c r="D220" s="19" t="s">
        <v>1970</v>
      </c>
      <c r="E220" s="18" t="s">
        <v>297</v>
      </c>
    </row>
    <row r="221" s="1" customFormat="1" ht="60" customHeight="1" spans="1:5">
      <c r="A221" s="23">
        <v>200</v>
      </c>
      <c r="B221" s="19" t="s">
        <v>2117</v>
      </c>
      <c r="C221" s="19" t="s">
        <v>620</v>
      </c>
      <c r="D221" s="19" t="s">
        <v>1970</v>
      </c>
      <c r="E221" s="18" t="s">
        <v>550</v>
      </c>
    </row>
    <row r="222" s="1" customFormat="1" ht="60" customHeight="1" spans="1:5">
      <c r="A222" s="23">
        <v>201</v>
      </c>
      <c r="B222" s="19" t="s">
        <v>2118</v>
      </c>
      <c r="C222" s="19" t="s">
        <v>620</v>
      </c>
      <c r="D222" s="19" t="s">
        <v>1970</v>
      </c>
      <c r="E222" s="18" t="s">
        <v>326</v>
      </c>
    </row>
    <row r="223" s="1" customFormat="1" ht="60" customHeight="1" spans="1:5">
      <c r="A223" s="23">
        <v>202</v>
      </c>
      <c r="B223" s="19" t="s">
        <v>2119</v>
      </c>
      <c r="C223" s="19" t="s">
        <v>620</v>
      </c>
      <c r="D223" s="19" t="s">
        <v>1970</v>
      </c>
      <c r="E223" s="18" t="s">
        <v>297</v>
      </c>
    </row>
    <row r="224" s="1" customFormat="1" ht="60" customHeight="1" spans="1:5">
      <c r="A224" s="23">
        <v>203</v>
      </c>
      <c r="B224" s="19" t="s">
        <v>2120</v>
      </c>
      <c r="C224" s="19" t="s">
        <v>620</v>
      </c>
      <c r="D224" s="19" t="s">
        <v>1970</v>
      </c>
      <c r="E224" s="18" t="s">
        <v>326</v>
      </c>
    </row>
    <row r="225" s="1" customFormat="1" ht="60" customHeight="1" spans="1:5">
      <c r="A225" s="23">
        <v>204</v>
      </c>
      <c r="B225" s="19" t="s">
        <v>2121</v>
      </c>
      <c r="C225" s="19" t="s">
        <v>620</v>
      </c>
      <c r="D225" s="19" t="s">
        <v>1970</v>
      </c>
      <c r="E225" s="18" t="s">
        <v>297</v>
      </c>
    </row>
    <row r="226" s="1" customFormat="1" ht="60" customHeight="1" spans="1:5">
      <c r="A226" s="23">
        <v>205</v>
      </c>
      <c r="B226" s="19" t="s">
        <v>2122</v>
      </c>
      <c r="C226" s="19" t="s">
        <v>620</v>
      </c>
      <c r="D226" s="19" t="s">
        <v>1970</v>
      </c>
      <c r="E226" s="18" t="s">
        <v>321</v>
      </c>
    </row>
    <row r="227" s="1" customFormat="1" ht="60" customHeight="1" spans="1:5">
      <c r="A227" s="23">
        <v>206</v>
      </c>
      <c r="B227" s="19" t="s">
        <v>2123</v>
      </c>
      <c r="C227" s="19" t="s">
        <v>620</v>
      </c>
      <c r="D227" s="19" t="s">
        <v>1970</v>
      </c>
      <c r="E227" s="18" t="s">
        <v>297</v>
      </c>
    </row>
    <row r="228" s="1" customFormat="1" ht="60" customHeight="1" spans="1:5">
      <c r="A228" s="23">
        <v>207</v>
      </c>
      <c r="B228" s="19" t="s">
        <v>2124</v>
      </c>
      <c r="C228" s="19" t="s">
        <v>620</v>
      </c>
      <c r="D228" s="19" t="s">
        <v>1970</v>
      </c>
      <c r="E228" s="18" t="s">
        <v>297</v>
      </c>
    </row>
    <row r="229" s="1" customFormat="1" ht="60" customHeight="1" spans="1:5">
      <c r="A229" s="23">
        <v>208</v>
      </c>
      <c r="B229" s="19" t="s">
        <v>2125</v>
      </c>
      <c r="C229" s="19" t="s">
        <v>620</v>
      </c>
      <c r="D229" s="19" t="s">
        <v>1970</v>
      </c>
      <c r="E229" s="18" t="s">
        <v>297</v>
      </c>
    </row>
    <row r="230" s="1" customFormat="1" ht="60" customHeight="1" spans="1:5">
      <c r="A230" s="23">
        <v>209</v>
      </c>
      <c r="B230" s="19" t="s">
        <v>829</v>
      </c>
      <c r="C230" s="19" t="s">
        <v>620</v>
      </c>
      <c r="D230" s="19" t="s">
        <v>1970</v>
      </c>
      <c r="E230" s="18" t="s">
        <v>550</v>
      </c>
    </row>
    <row r="231" s="1" customFormat="1" ht="60" customHeight="1" spans="1:5">
      <c r="A231" s="23">
        <v>210</v>
      </c>
      <c r="B231" s="19" t="s">
        <v>2126</v>
      </c>
      <c r="C231" s="19" t="s">
        <v>620</v>
      </c>
      <c r="D231" s="19" t="s">
        <v>1970</v>
      </c>
      <c r="E231" s="18" t="s">
        <v>297</v>
      </c>
    </row>
    <row r="232" s="1" customFormat="1" ht="38" customHeight="1" spans="1:5">
      <c r="A232" s="13" t="str">
        <f>"（3）前期项目（"&amp;COUNT(A233:A254)&amp;"个）"</f>
        <v>（3）前期项目（22个）</v>
      </c>
      <c r="B232" s="14"/>
      <c r="C232" s="14"/>
      <c r="D232" s="14"/>
      <c r="E232" s="24"/>
    </row>
    <row r="233" s="2" customFormat="1" ht="60" customHeight="1" spans="1:5">
      <c r="A233" s="23">
        <v>211</v>
      </c>
      <c r="B233" s="21" t="s">
        <v>834</v>
      </c>
      <c r="C233" s="21" t="s">
        <v>620</v>
      </c>
      <c r="D233" s="21" t="s">
        <v>293</v>
      </c>
      <c r="E233" s="22" t="s">
        <v>297</v>
      </c>
    </row>
    <row r="234" s="2" customFormat="1" ht="60" customHeight="1" spans="1:5">
      <c r="A234" s="23">
        <v>212</v>
      </c>
      <c r="B234" s="21" t="s">
        <v>836</v>
      </c>
      <c r="C234" s="21" t="s">
        <v>620</v>
      </c>
      <c r="D234" s="21" t="s">
        <v>293</v>
      </c>
      <c r="E234" s="22" t="s">
        <v>326</v>
      </c>
    </row>
    <row r="235" s="2" customFormat="1" ht="60" customHeight="1" spans="1:5">
      <c r="A235" s="23">
        <v>213</v>
      </c>
      <c r="B235" s="21" t="s">
        <v>839</v>
      </c>
      <c r="C235" s="21" t="s">
        <v>620</v>
      </c>
      <c r="D235" s="21" t="s">
        <v>293</v>
      </c>
      <c r="E235" s="22" t="s">
        <v>57</v>
      </c>
    </row>
    <row r="236" s="2" customFormat="1" ht="73" customHeight="1" spans="1:5">
      <c r="A236" s="23">
        <v>214</v>
      </c>
      <c r="B236" s="21" t="s">
        <v>841</v>
      </c>
      <c r="C236" s="21" t="s">
        <v>620</v>
      </c>
      <c r="D236" s="21" t="s">
        <v>293</v>
      </c>
      <c r="E236" s="22" t="s">
        <v>321</v>
      </c>
    </row>
    <row r="237" s="2" customFormat="1" ht="60" customHeight="1" spans="1:5">
      <c r="A237" s="23">
        <v>215</v>
      </c>
      <c r="B237" s="21" t="s">
        <v>844</v>
      </c>
      <c r="C237" s="21" t="s">
        <v>620</v>
      </c>
      <c r="D237" s="21" t="s">
        <v>293</v>
      </c>
      <c r="E237" s="22" t="s">
        <v>316</v>
      </c>
    </row>
    <row r="238" s="2" customFormat="1" ht="60" customHeight="1" spans="1:5">
      <c r="A238" s="23">
        <v>216</v>
      </c>
      <c r="B238" s="21" t="s">
        <v>847</v>
      </c>
      <c r="C238" s="21" t="s">
        <v>620</v>
      </c>
      <c r="D238" s="21" t="s">
        <v>293</v>
      </c>
      <c r="E238" s="22" t="s">
        <v>550</v>
      </c>
    </row>
    <row r="239" s="2" customFormat="1" ht="60" customHeight="1" spans="1:5">
      <c r="A239" s="23">
        <v>217</v>
      </c>
      <c r="B239" s="21" t="s">
        <v>850</v>
      </c>
      <c r="C239" s="21" t="s">
        <v>620</v>
      </c>
      <c r="D239" s="21" t="s">
        <v>293</v>
      </c>
      <c r="E239" s="22" t="s">
        <v>326</v>
      </c>
    </row>
    <row r="240" s="2" customFormat="1" ht="60" customHeight="1" spans="1:5">
      <c r="A240" s="23">
        <v>218</v>
      </c>
      <c r="B240" s="21" t="s">
        <v>853</v>
      </c>
      <c r="C240" s="21" t="s">
        <v>620</v>
      </c>
      <c r="D240" s="21" t="s">
        <v>293</v>
      </c>
      <c r="E240" s="22" t="s">
        <v>321</v>
      </c>
    </row>
    <row r="241" s="2" customFormat="1" ht="60" customHeight="1" spans="1:5">
      <c r="A241" s="23">
        <v>219</v>
      </c>
      <c r="B241" s="21" t="s">
        <v>857</v>
      </c>
      <c r="C241" s="21" t="s">
        <v>620</v>
      </c>
      <c r="D241" s="21" t="s">
        <v>293</v>
      </c>
      <c r="E241" s="22" t="s">
        <v>860</v>
      </c>
    </row>
    <row r="242" s="2" customFormat="1" ht="60" customHeight="1" spans="1:5">
      <c r="A242" s="23">
        <v>220</v>
      </c>
      <c r="B242" s="21" t="s">
        <v>861</v>
      </c>
      <c r="C242" s="21" t="s">
        <v>620</v>
      </c>
      <c r="D242" s="21" t="s">
        <v>293</v>
      </c>
      <c r="E242" s="22" t="s">
        <v>57</v>
      </c>
    </row>
    <row r="243" s="2" customFormat="1" ht="60" customHeight="1" spans="1:5">
      <c r="A243" s="23">
        <v>221</v>
      </c>
      <c r="B243" s="21" t="s">
        <v>864</v>
      </c>
      <c r="C243" s="21" t="s">
        <v>620</v>
      </c>
      <c r="D243" s="21" t="s">
        <v>293</v>
      </c>
      <c r="E243" s="22" t="s">
        <v>860</v>
      </c>
    </row>
    <row r="244" s="2" customFormat="1" ht="60" customHeight="1" spans="1:5">
      <c r="A244" s="23">
        <v>222</v>
      </c>
      <c r="B244" s="21" t="s">
        <v>866</v>
      </c>
      <c r="C244" s="21" t="s">
        <v>620</v>
      </c>
      <c r="D244" s="21" t="s">
        <v>293</v>
      </c>
      <c r="E244" s="22" t="s">
        <v>297</v>
      </c>
    </row>
    <row r="245" s="2" customFormat="1" ht="60" customHeight="1" spans="1:5">
      <c r="A245" s="23">
        <v>223</v>
      </c>
      <c r="B245" s="21" t="s">
        <v>869</v>
      </c>
      <c r="C245" s="21" t="s">
        <v>620</v>
      </c>
      <c r="D245" s="21" t="s">
        <v>293</v>
      </c>
      <c r="E245" s="22" t="s">
        <v>321</v>
      </c>
    </row>
    <row r="246" s="2" customFormat="1" ht="60" customHeight="1" spans="1:5">
      <c r="A246" s="23">
        <v>224</v>
      </c>
      <c r="B246" s="21" t="s">
        <v>873</v>
      </c>
      <c r="C246" s="21" t="s">
        <v>620</v>
      </c>
      <c r="D246" s="21" t="s">
        <v>293</v>
      </c>
      <c r="E246" s="22" t="s">
        <v>297</v>
      </c>
    </row>
    <row r="247" s="2" customFormat="1" ht="60" customHeight="1" spans="1:5">
      <c r="A247" s="23">
        <v>225</v>
      </c>
      <c r="B247" s="21" t="s">
        <v>875</v>
      </c>
      <c r="C247" s="21" t="s">
        <v>620</v>
      </c>
      <c r="D247" s="21" t="s">
        <v>293</v>
      </c>
      <c r="E247" s="22" t="s">
        <v>297</v>
      </c>
    </row>
    <row r="248" s="2" customFormat="1" ht="60" customHeight="1" spans="1:5">
      <c r="A248" s="23">
        <v>226</v>
      </c>
      <c r="B248" s="21" t="s">
        <v>878</v>
      </c>
      <c r="C248" s="21" t="s">
        <v>620</v>
      </c>
      <c r="D248" s="21" t="s">
        <v>293</v>
      </c>
      <c r="E248" s="22" t="s">
        <v>860</v>
      </c>
    </row>
    <row r="249" s="2" customFormat="1" ht="60" customHeight="1" spans="1:5">
      <c r="A249" s="23">
        <v>227</v>
      </c>
      <c r="B249" s="21" t="s">
        <v>881</v>
      </c>
      <c r="C249" s="21" t="s">
        <v>620</v>
      </c>
      <c r="D249" s="21" t="s">
        <v>293</v>
      </c>
      <c r="E249" s="22" t="s">
        <v>316</v>
      </c>
    </row>
    <row r="250" s="2" customFormat="1" ht="60" customHeight="1" spans="1:5">
      <c r="A250" s="23">
        <v>228</v>
      </c>
      <c r="B250" s="21" t="s">
        <v>885</v>
      </c>
      <c r="C250" s="21" t="s">
        <v>620</v>
      </c>
      <c r="D250" s="21" t="s">
        <v>293</v>
      </c>
      <c r="E250" s="22" t="s">
        <v>297</v>
      </c>
    </row>
    <row r="251" s="2" customFormat="1" ht="60" customHeight="1" spans="1:5">
      <c r="A251" s="23">
        <v>229</v>
      </c>
      <c r="B251" s="21" t="s">
        <v>888</v>
      </c>
      <c r="C251" s="21" t="s">
        <v>620</v>
      </c>
      <c r="D251" s="21" t="s">
        <v>293</v>
      </c>
      <c r="E251" s="22" t="s">
        <v>316</v>
      </c>
    </row>
    <row r="252" s="2" customFormat="1" ht="60" customHeight="1" spans="1:5">
      <c r="A252" s="23">
        <v>230</v>
      </c>
      <c r="B252" s="21" t="s">
        <v>891</v>
      </c>
      <c r="C252" s="21" t="s">
        <v>620</v>
      </c>
      <c r="D252" s="21" t="s">
        <v>293</v>
      </c>
      <c r="E252" s="22" t="s">
        <v>316</v>
      </c>
    </row>
    <row r="253" s="2" customFormat="1" ht="60" customHeight="1" spans="1:5">
      <c r="A253" s="23">
        <v>231</v>
      </c>
      <c r="B253" s="21" t="s">
        <v>894</v>
      </c>
      <c r="C253" s="21" t="s">
        <v>620</v>
      </c>
      <c r="D253" s="21" t="s">
        <v>293</v>
      </c>
      <c r="E253" s="22" t="s">
        <v>297</v>
      </c>
    </row>
    <row r="254" s="2" customFormat="1" ht="60" customHeight="1" spans="1:5">
      <c r="A254" s="23">
        <v>232</v>
      </c>
      <c r="B254" s="21" t="s">
        <v>897</v>
      </c>
      <c r="C254" s="21" t="s">
        <v>620</v>
      </c>
      <c r="D254" s="21" t="s">
        <v>293</v>
      </c>
      <c r="E254" s="22" t="s">
        <v>316</v>
      </c>
    </row>
    <row r="255" s="1" customFormat="1" ht="38" customHeight="1" spans="1:5">
      <c r="A255" s="13" t="str">
        <f>"（二）、物流、会展（"&amp;COUNT(A256:A263)&amp;"个）"</f>
        <v>（二）、物流、会展（6个）</v>
      </c>
      <c r="B255" s="14"/>
      <c r="C255" s="14"/>
      <c r="D255" s="14"/>
      <c r="E255" s="24"/>
    </row>
    <row r="256" s="1" customFormat="1" ht="38" customHeight="1" spans="1:5">
      <c r="A256" s="13" t="str">
        <f>"（1）续建项目（"&amp;COUNT(A257:A259)&amp;"个）"</f>
        <v>（1）续建项目（3个）</v>
      </c>
      <c r="B256" s="14"/>
      <c r="C256" s="14"/>
      <c r="D256" s="14"/>
      <c r="E256" s="24"/>
    </row>
    <row r="257" ht="60" customHeight="1" spans="1:5">
      <c r="A257" s="20">
        <v>233</v>
      </c>
      <c r="B257" s="19" t="s">
        <v>2127</v>
      </c>
      <c r="C257" s="19" t="s">
        <v>620</v>
      </c>
      <c r="D257" s="17" t="s">
        <v>462</v>
      </c>
      <c r="E257" s="18" t="s">
        <v>321</v>
      </c>
    </row>
    <row r="258" ht="60" customHeight="1" spans="1:5">
      <c r="A258" s="20">
        <v>234</v>
      </c>
      <c r="B258" s="19" t="s">
        <v>2128</v>
      </c>
      <c r="C258" s="19" t="s">
        <v>2129</v>
      </c>
      <c r="D258" s="17" t="s">
        <v>462</v>
      </c>
      <c r="E258" s="18" t="s">
        <v>321</v>
      </c>
    </row>
    <row r="259" ht="60" customHeight="1" spans="1:5">
      <c r="A259" s="20">
        <v>235</v>
      </c>
      <c r="B259" s="19" t="s">
        <v>2130</v>
      </c>
      <c r="C259" s="19" t="s">
        <v>2129</v>
      </c>
      <c r="D259" s="17" t="s">
        <v>462</v>
      </c>
      <c r="E259" s="18" t="s">
        <v>321</v>
      </c>
    </row>
    <row r="260" s="1" customFormat="1" ht="38" customHeight="1" spans="1:5">
      <c r="A260" s="13" t="str">
        <f>"（2）新建项目（"&amp;COUNT(A261:A263)&amp;"个）"</f>
        <v>（2）新建项目（3个）</v>
      </c>
      <c r="B260" s="14"/>
      <c r="C260" s="14"/>
      <c r="D260" s="14"/>
      <c r="E260" s="24"/>
    </row>
    <row r="261" ht="60" customHeight="1" spans="1:5">
      <c r="A261" s="20">
        <v>236</v>
      </c>
      <c r="B261" s="19" t="s">
        <v>2131</v>
      </c>
      <c r="C261" s="19" t="s">
        <v>2129</v>
      </c>
      <c r="D261" s="19" t="s">
        <v>1970</v>
      </c>
      <c r="E261" s="18" t="s">
        <v>321</v>
      </c>
    </row>
    <row r="262" ht="60" customHeight="1" spans="1:5">
      <c r="A262" s="20">
        <v>237</v>
      </c>
      <c r="B262" s="19" t="s">
        <v>2132</v>
      </c>
      <c r="C262" s="19" t="s">
        <v>2129</v>
      </c>
      <c r="D262" s="19" t="s">
        <v>1970</v>
      </c>
      <c r="E262" s="18" t="s">
        <v>860</v>
      </c>
    </row>
    <row r="263" ht="60" customHeight="1" spans="1:5">
      <c r="A263" s="20">
        <v>238</v>
      </c>
      <c r="B263" s="19" t="s">
        <v>2133</v>
      </c>
      <c r="C263" s="19" t="s">
        <v>2129</v>
      </c>
      <c r="D263" s="19" t="s">
        <v>1970</v>
      </c>
      <c r="E263" s="18" t="s">
        <v>321</v>
      </c>
    </row>
    <row r="264" s="1" customFormat="1" ht="38" customHeight="1" spans="1:5">
      <c r="A264" s="13" t="str">
        <f>"（三）、房地产（"&amp;COUNT(A266:A273)&amp;"个）"</f>
        <v>（三）、房地产（8个）</v>
      </c>
      <c r="B264" s="14"/>
      <c r="C264" s="14"/>
      <c r="D264" s="14"/>
      <c r="E264" s="24"/>
    </row>
    <row r="265" s="1" customFormat="1" ht="38" customHeight="1" spans="1:5">
      <c r="A265" s="13" t="str">
        <f>"（1）续建项目（"&amp;COUNT(A266:A328)&amp;"个）"</f>
        <v>（1）续建项目（63个）</v>
      </c>
      <c r="B265" s="14"/>
      <c r="C265" s="14"/>
      <c r="D265" s="14"/>
      <c r="E265" s="24"/>
    </row>
    <row r="266" s="1" customFormat="1" ht="60" customHeight="1" spans="1:5">
      <c r="A266" s="20">
        <v>239</v>
      </c>
      <c r="B266" s="19" t="s">
        <v>2134</v>
      </c>
      <c r="C266" s="19" t="s">
        <v>1254</v>
      </c>
      <c r="D266" s="17" t="s">
        <v>462</v>
      </c>
      <c r="E266" s="18" t="s">
        <v>57</v>
      </c>
    </row>
    <row r="267" ht="60" customHeight="1" spans="1:5">
      <c r="A267" s="20">
        <v>240</v>
      </c>
      <c r="B267" s="19" t="s">
        <v>2135</v>
      </c>
      <c r="C267" s="19" t="s">
        <v>1254</v>
      </c>
      <c r="D267" s="17" t="s">
        <v>462</v>
      </c>
      <c r="E267" s="18" t="s">
        <v>297</v>
      </c>
    </row>
    <row r="268" ht="60" customHeight="1" spans="1:5">
      <c r="A268" s="20">
        <v>241</v>
      </c>
      <c r="B268" s="19" t="s">
        <v>2136</v>
      </c>
      <c r="C268" s="19" t="s">
        <v>1254</v>
      </c>
      <c r="D268" s="17" t="s">
        <v>462</v>
      </c>
      <c r="E268" s="18" t="s">
        <v>326</v>
      </c>
    </row>
    <row r="269" ht="60" customHeight="1" spans="1:5">
      <c r="A269" s="20">
        <v>242</v>
      </c>
      <c r="B269" s="19" t="s">
        <v>2137</v>
      </c>
      <c r="C269" s="19" t="s">
        <v>1254</v>
      </c>
      <c r="D269" s="17" t="s">
        <v>462</v>
      </c>
      <c r="E269" s="18" t="s">
        <v>297</v>
      </c>
    </row>
    <row r="270" ht="60" customHeight="1" spans="1:5">
      <c r="A270" s="20">
        <v>243</v>
      </c>
      <c r="B270" s="19" t="s">
        <v>2138</v>
      </c>
      <c r="C270" s="19" t="s">
        <v>1254</v>
      </c>
      <c r="D270" s="17" t="s">
        <v>462</v>
      </c>
      <c r="E270" s="18" t="s">
        <v>297</v>
      </c>
    </row>
    <row r="271" ht="60" customHeight="1" spans="1:5">
      <c r="A271" s="20">
        <v>244</v>
      </c>
      <c r="B271" s="19" t="s">
        <v>2139</v>
      </c>
      <c r="C271" s="19" t="s">
        <v>1254</v>
      </c>
      <c r="D271" s="17" t="s">
        <v>462</v>
      </c>
      <c r="E271" s="18" t="s">
        <v>316</v>
      </c>
    </row>
    <row r="272" s="1" customFormat="1" ht="60" customHeight="1" spans="1:5">
      <c r="A272" s="20">
        <v>245</v>
      </c>
      <c r="B272" s="19" t="s">
        <v>2140</v>
      </c>
      <c r="C272" s="19" t="s">
        <v>1254</v>
      </c>
      <c r="D272" s="17" t="s">
        <v>462</v>
      </c>
      <c r="E272" s="18" t="s">
        <v>57</v>
      </c>
    </row>
    <row r="273" ht="60" customHeight="1" spans="1:5">
      <c r="A273" s="20">
        <v>246</v>
      </c>
      <c r="B273" s="19" t="s">
        <v>2141</v>
      </c>
      <c r="C273" s="19" t="s">
        <v>1254</v>
      </c>
      <c r="D273" s="17" t="s">
        <v>462</v>
      </c>
      <c r="E273" s="18" t="s">
        <v>316</v>
      </c>
    </row>
    <row r="274" s="1" customFormat="1" ht="60" customHeight="1" spans="1:5">
      <c r="A274" s="20">
        <v>247</v>
      </c>
      <c r="B274" s="19" t="s">
        <v>2142</v>
      </c>
      <c r="C274" s="19" t="s">
        <v>1254</v>
      </c>
      <c r="D274" s="17" t="s">
        <v>462</v>
      </c>
      <c r="E274" s="18" t="s">
        <v>57</v>
      </c>
    </row>
    <row r="275" ht="60" customHeight="1" spans="1:5">
      <c r="A275" s="20">
        <v>248</v>
      </c>
      <c r="B275" s="19" t="s">
        <v>2143</v>
      </c>
      <c r="C275" s="19" t="s">
        <v>1254</v>
      </c>
      <c r="D275" s="17" t="s">
        <v>462</v>
      </c>
      <c r="E275" s="18" t="s">
        <v>316</v>
      </c>
    </row>
    <row r="276" ht="60" customHeight="1" spans="1:5">
      <c r="A276" s="20">
        <v>249</v>
      </c>
      <c r="B276" s="19" t="s">
        <v>2144</v>
      </c>
      <c r="C276" s="19" t="s">
        <v>1254</v>
      </c>
      <c r="D276" s="17" t="s">
        <v>462</v>
      </c>
      <c r="E276" s="18" t="s">
        <v>860</v>
      </c>
    </row>
    <row r="277" ht="60" customHeight="1" spans="1:5">
      <c r="A277" s="20">
        <v>250</v>
      </c>
      <c r="B277" s="19" t="s">
        <v>2145</v>
      </c>
      <c r="C277" s="19" t="s">
        <v>1254</v>
      </c>
      <c r="D277" s="17" t="s">
        <v>462</v>
      </c>
      <c r="E277" s="18" t="s">
        <v>297</v>
      </c>
    </row>
    <row r="278" ht="60" customHeight="1" spans="1:5">
      <c r="A278" s="20">
        <v>251</v>
      </c>
      <c r="B278" s="19" t="s">
        <v>2146</v>
      </c>
      <c r="C278" s="19" t="s">
        <v>1254</v>
      </c>
      <c r="D278" s="17" t="s">
        <v>462</v>
      </c>
      <c r="E278" s="18" t="s">
        <v>860</v>
      </c>
    </row>
    <row r="279" ht="60" customHeight="1" spans="1:5">
      <c r="A279" s="20">
        <v>252</v>
      </c>
      <c r="B279" s="19" t="s">
        <v>2147</v>
      </c>
      <c r="C279" s="19" t="s">
        <v>1254</v>
      </c>
      <c r="D279" s="17" t="s">
        <v>462</v>
      </c>
      <c r="E279" s="18" t="s">
        <v>57</v>
      </c>
    </row>
    <row r="280" ht="60" customHeight="1" spans="1:5">
      <c r="A280" s="20">
        <v>253</v>
      </c>
      <c r="B280" s="19" t="s">
        <v>2148</v>
      </c>
      <c r="C280" s="19" t="s">
        <v>1254</v>
      </c>
      <c r="D280" s="17" t="s">
        <v>462</v>
      </c>
      <c r="E280" s="18" t="s">
        <v>860</v>
      </c>
    </row>
    <row r="281" ht="60" customHeight="1" spans="1:5">
      <c r="A281" s="20">
        <v>254</v>
      </c>
      <c r="B281" s="19" t="s">
        <v>2149</v>
      </c>
      <c r="C281" s="19" t="s">
        <v>1254</v>
      </c>
      <c r="D281" s="17" t="s">
        <v>462</v>
      </c>
      <c r="E281" s="18" t="s">
        <v>297</v>
      </c>
    </row>
    <row r="282" s="1" customFormat="1" ht="60" customHeight="1" spans="1:5">
      <c r="A282" s="20">
        <v>255</v>
      </c>
      <c r="B282" s="19" t="s">
        <v>2150</v>
      </c>
      <c r="C282" s="19" t="s">
        <v>1254</v>
      </c>
      <c r="D282" s="17" t="s">
        <v>462</v>
      </c>
      <c r="E282" s="18" t="s">
        <v>57</v>
      </c>
    </row>
    <row r="283" ht="60" customHeight="1" spans="1:5">
      <c r="A283" s="20">
        <v>256</v>
      </c>
      <c r="B283" s="19" t="s">
        <v>2151</v>
      </c>
      <c r="C283" s="19" t="s">
        <v>1254</v>
      </c>
      <c r="D283" s="17" t="s">
        <v>462</v>
      </c>
      <c r="E283" s="18" t="s">
        <v>297</v>
      </c>
    </row>
    <row r="284" ht="60" customHeight="1" spans="1:5">
      <c r="A284" s="20">
        <v>257</v>
      </c>
      <c r="B284" s="19" t="s">
        <v>2152</v>
      </c>
      <c r="C284" s="19" t="s">
        <v>1254</v>
      </c>
      <c r="D284" s="17" t="s">
        <v>462</v>
      </c>
      <c r="E284" s="18" t="s">
        <v>326</v>
      </c>
    </row>
    <row r="285" ht="60" customHeight="1" spans="1:5">
      <c r="A285" s="20">
        <v>258</v>
      </c>
      <c r="B285" s="19" t="s">
        <v>2153</v>
      </c>
      <c r="C285" s="19" t="s">
        <v>1254</v>
      </c>
      <c r="D285" s="17" t="s">
        <v>462</v>
      </c>
      <c r="E285" s="18" t="s">
        <v>297</v>
      </c>
    </row>
    <row r="286" ht="60" customHeight="1" spans="1:5">
      <c r="A286" s="20">
        <v>259</v>
      </c>
      <c r="B286" s="19" t="s">
        <v>2154</v>
      </c>
      <c r="C286" s="19" t="s">
        <v>1254</v>
      </c>
      <c r="D286" s="17" t="s">
        <v>462</v>
      </c>
      <c r="E286" s="18" t="s">
        <v>297</v>
      </c>
    </row>
    <row r="287" s="1" customFormat="1" ht="60" customHeight="1" spans="1:5">
      <c r="A287" s="20">
        <v>260</v>
      </c>
      <c r="B287" s="19" t="s">
        <v>2155</v>
      </c>
      <c r="C287" s="19" t="s">
        <v>1254</v>
      </c>
      <c r="D287" s="17" t="s">
        <v>462</v>
      </c>
      <c r="E287" s="18" t="s">
        <v>57</v>
      </c>
    </row>
    <row r="288" ht="60" customHeight="1" spans="1:5">
      <c r="A288" s="20">
        <v>261</v>
      </c>
      <c r="B288" s="19" t="s">
        <v>2156</v>
      </c>
      <c r="C288" s="19" t="s">
        <v>1254</v>
      </c>
      <c r="D288" s="17" t="s">
        <v>462</v>
      </c>
      <c r="E288" s="18" t="s">
        <v>326</v>
      </c>
    </row>
    <row r="289" s="1" customFormat="1" ht="60" customHeight="1" spans="1:5">
      <c r="A289" s="20">
        <v>262</v>
      </c>
      <c r="B289" s="19" t="s">
        <v>2157</v>
      </c>
      <c r="C289" s="19" t="s">
        <v>1254</v>
      </c>
      <c r="D289" s="17" t="s">
        <v>462</v>
      </c>
      <c r="E289" s="18" t="s">
        <v>57</v>
      </c>
    </row>
    <row r="290" ht="60" customHeight="1" spans="1:5">
      <c r="A290" s="20">
        <v>263</v>
      </c>
      <c r="B290" s="19" t="s">
        <v>2158</v>
      </c>
      <c r="C290" s="19" t="s">
        <v>1254</v>
      </c>
      <c r="D290" s="17" t="s">
        <v>462</v>
      </c>
      <c r="E290" s="18" t="s">
        <v>297</v>
      </c>
    </row>
    <row r="291" ht="60" customHeight="1" spans="1:5">
      <c r="A291" s="20">
        <v>264</v>
      </c>
      <c r="B291" s="19" t="s">
        <v>2159</v>
      </c>
      <c r="C291" s="19" t="s">
        <v>1254</v>
      </c>
      <c r="D291" s="17" t="s">
        <v>462</v>
      </c>
      <c r="E291" s="18" t="s">
        <v>321</v>
      </c>
    </row>
    <row r="292" ht="60" customHeight="1" spans="1:5">
      <c r="A292" s="20">
        <v>265</v>
      </c>
      <c r="B292" s="19" t="s">
        <v>2160</v>
      </c>
      <c r="C292" s="19" t="s">
        <v>1254</v>
      </c>
      <c r="D292" s="17" t="s">
        <v>462</v>
      </c>
      <c r="E292" s="18" t="s">
        <v>297</v>
      </c>
    </row>
    <row r="293" ht="60" customHeight="1" spans="1:5">
      <c r="A293" s="20">
        <v>266</v>
      </c>
      <c r="B293" s="19" t="s">
        <v>2161</v>
      </c>
      <c r="C293" s="19" t="s">
        <v>1254</v>
      </c>
      <c r="D293" s="17" t="s">
        <v>462</v>
      </c>
      <c r="E293" s="18" t="s">
        <v>297</v>
      </c>
    </row>
    <row r="294" ht="60" customHeight="1" spans="1:5">
      <c r="A294" s="20">
        <v>267</v>
      </c>
      <c r="B294" s="19" t="s">
        <v>2162</v>
      </c>
      <c r="C294" s="19" t="s">
        <v>1254</v>
      </c>
      <c r="D294" s="17" t="s">
        <v>462</v>
      </c>
      <c r="E294" s="18" t="s">
        <v>860</v>
      </c>
    </row>
    <row r="295" s="1" customFormat="1" ht="60" customHeight="1" spans="1:5">
      <c r="A295" s="20">
        <v>268</v>
      </c>
      <c r="B295" s="19" t="s">
        <v>2163</v>
      </c>
      <c r="C295" s="19" t="s">
        <v>1254</v>
      </c>
      <c r="D295" s="17" t="s">
        <v>462</v>
      </c>
      <c r="E295" s="18" t="s">
        <v>57</v>
      </c>
    </row>
    <row r="296" s="1" customFormat="1" ht="60" customHeight="1" spans="1:5">
      <c r="A296" s="20">
        <v>269</v>
      </c>
      <c r="B296" s="19" t="s">
        <v>2164</v>
      </c>
      <c r="C296" s="19" t="s">
        <v>1254</v>
      </c>
      <c r="D296" s="17" t="s">
        <v>462</v>
      </c>
      <c r="E296" s="18" t="s">
        <v>57</v>
      </c>
    </row>
    <row r="297" ht="60" customHeight="1" spans="1:5">
      <c r="A297" s="20">
        <v>270</v>
      </c>
      <c r="B297" s="19" t="s">
        <v>2165</v>
      </c>
      <c r="C297" s="19" t="s">
        <v>1254</v>
      </c>
      <c r="D297" s="17" t="s">
        <v>462</v>
      </c>
      <c r="E297" s="18" t="s">
        <v>860</v>
      </c>
    </row>
    <row r="298" ht="60" customHeight="1" spans="1:5">
      <c r="A298" s="20">
        <v>271</v>
      </c>
      <c r="B298" s="19" t="s">
        <v>2166</v>
      </c>
      <c r="C298" s="19" t="s">
        <v>1254</v>
      </c>
      <c r="D298" s="17" t="s">
        <v>462</v>
      </c>
      <c r="E298" s="18" t="s">
        <v>326</v>
      </c>
    </row>
    <row r="299" ht="60" customHeight="1" spans="1:5">
      <c r="A299" s="20">
        <v>272</v>
      </c>
      <c r="B299" s="19" t="s">
        <v>2167</v>
      </c>
      <c r="C299" s="19" t="s">
        <v>1254</v>
      </c>
      <c r="D299" s="17" t="s">
        <v>462</v>
      </c>
      <c r="E299" s="18" t="s">
        <v>297</v>
      </c>
    </row>
    <row r="300" s="1" customFormat="1" ht="60" customHeight="1" spans="1:5">
      <c r="A300" s="20">
        <v>273</v>
      </c>
      <c r="B300" s="19" t="s">
        <v>2168</v>
      </c>
      <c r="C300" s="19" t="s">
        <v>1254</v>
      </c>
      <c r="D300" s="17" t="s">
        <v>462</v>
      </c>
      <c r="E300" s="18" t="s">
        <v>57</v>
      </c>
    </row>
    <row r="301" ht="60" customHeight="1" spans="1:5">
      <c r="A301" s="20">
        <v>274</v>
      </c>
      <c r="B301" s="19" t="s">
        <v>2169</v>
      </c>
      <c r="C301" s="19" t="s">
        <v>1254</v>
      </c>
      <c r="D301" s="17" t="s">
        <v>462</v>
      </c>
      <c r="E301" s="18" t="s">
        <v>316</v>
      </c>
    </row>
    <row r="302" ht="60" customHeight="1" spans="1:5">
      <c r="A302" s="20">
        <v>275</v>
      </c>
      <c r="B302" s="19" t="s">
        <v>2170</v>
      </c>
      <c r="C302" s="19" t="s">
        <v>1254</v>
      </c>
      <c r="D302" s="17" t="s">
        <v>462</v>
      </c>
      <c r="E302" s="18" t="s">
        <v>297</v>
      </c>
    </row>
    <row r="303" ht="60" customHeight="1" spans="1:5">
      <c r="A303" s="20">
        <v>276</v>
      </c>
      <c r="B303" s="19" t="s">
        <v>2171</v>
      </c>
      <c r="C303" s="19" t="s">
        <v>1254</v>
      </c>
      <c r="D303" s="17" t="s">
        <v>462</v>
      </c>
      <c r="E303" s="18" t="s">
        <v>297</v>
      </c>
    </row>
    <row r="304" ht="60" customHeight="1" spans="1:5">
      <c r="A304" s="20">
        <v>277</v>
      </c>
      <c r="B304" s="19" t="s">
        <v>2172</v>
      </c>
      <c r="C304" s="19" t="s">
        <v>1254</v>
      </c>
      <c r="D304" s="17" t="s">
        <v>462</v>
      </c>
      <c r="E304" s="18" t="s">
        <v>321</v>
      </c>
    </row>
    <row r="305" ht="60" customHeight="1" spans="1:5">
      <c r="A305" s="20">
        <v>278</v>
      </c>
      <c r="B305" s="19" t="s">
        <v>2173</v>
      </c>
      <c r="C305" s="19" t="s">
        <v>1254</v>
      </c>
      <c r="D305" s="17" t="s">
        <v>462</v>
      </c>
      <c r="E305" s="18" t="s">
        <v>297</v>
      </c>
    </row>
    <row r="306" ht="60" customHeight="1" spans="1:5">
      <c r="A306" s="20">
        <v>279</v>
      </c>
      <c r="B306" s="19" t="s">
        <v>2174</v>
      </c>
      <c r="C306" s="19" t="s">
        <v>1254</v>
      </c>
      <c r="D306" s="17" t="s">
        <v>462</v>
      </c>
      <c r="E306" s="18" t="s">
        <v>321</v>
      </c>
    </row>
    <row r="307" ht="60" customHeight="1" spans="1:5">
      <c r="A307" s="20">
        <v>280</v>
      </c>
      <c r="B307" s="19" t="s">
        <v>2175</v>
      </c>
      <c r="C307" s="19" t="s">
        <v>1254</v>
      </c>
      <c r="D307" s="17" t="s">
        <v>462</v>
      </c>
      <c r="E307" s="18" t="s">
        <v>297</v>
      </c>
    </row>
    <row r="308" s="1" customFormat="1" ht="60" customHeight="1" spans="1:5">
      <c r="A308" s="20">
        <v>281</v>
      </c>
      <c r="B308" s="19" t="s">
        <v>2176</v>
      </c>
      <c r="C308" s="19" t="s">
        <v>1254</v>
      </c>
      <c r="D308" s="17" t="s">
        <v>462</v>
      </c>
      <c r="E308" s="18" t="s">
        <v>57</v>
      </c>
    </row>
    <row r="309" ht="60" customHeight="1" spans="1:5">
      <c r="A309" s="20">
        <v>282</v>
      </c>
      <c r="B309" s="19" t="s">
        <v>2177</v>
      </c>
      <c r="C309" s="19" t="s">
        <v>1254</v>
      </c>
      <c r="D309" s="17" t="s">
        <v>462</v>
      </c>
      <c r="E309" s="18" t="s">
        <v>860</v>
      </c>
    </row>
    <row r="310" ht="60" customHeight="1" spans="1:5">
      <c r="A310" s="20">
        <v>283</v>
      </c>
      <c r="B310" s="19" t="s">
        <v>2178</v>
      </c>
      <c r="C310" s="19" t="s">
        <v>1254</v>
      </c>
      <c r="D310" s="17" t="s">
        <v>462</v>
      </c>
      <c r="E310" s="18" t="s">
        <v>321</v>
      </c>
    </row>
    <row r="311" ht="60" customHeight="1" spans="1:5">
      <c r="A311" s="20">
        <v>284</v>
      </c>
      <c r="B311" s="19" t="s">
        <v>2179</v>
      </c>
      <c r="C311" s="19" t="s">
        <v>1254</v>
      </c>
      <c r="D311" s="17" t="s">
        <v>462</v>
      </c>
      <c r="E311" s="18" t="s">
        <v>860</v>
      </c>
    </row>
    <row r="312" s="1" customFormat="1" ht="60" customHeight="1" spans="1:5">
      <c r="A312" s="20">
        <v>285</v>
      </c>
      <c r="B312" s="19" t="s">
        <v>2180</v>
      </c>
      <c r="C312" s="19" t="s">
        <v>1254</v>
      </c>
      <c r="D312" s="17" t="s">
        <v>462</v>
      </c>
      <c r="E312" s="18" t="s">
        <v>57</v>
      </c>
    </row>
    <row r="313" ht="60" customHeight="1" spans="1:5">
      <c r="A313" s="20">
        <v>286</v>
      </c>
      <c r="B313" s="19" t="s">
        <v>2181</v>
      </c>
      <c r="C313" s="19" t="s">
        <v>1254</v>
      </c>
      <c r="D313" s="17" t="s">
        <v>462</v>
      </c>
      <c r="E313" s="18" t="s">
        <v>297</v>
      </c>
    </row>
    <row r="314" ht="60" customHeight="1" spans="1:5">
      <c r="A314" s="20">
        <v>287</v>
      </c>
      <c r="B314" s="19" t="s">
        <v>2182</v>
      </c>
      <c r="C314" s="19" t="s">
        <v>1254</v>
      </c>
      <c r="D314" s="17" t="s">
        <v>462</v>
      </c>
      <c r="E314" s="18" t="s">
        <v>297</v>
      </c>
    </row>
    <row r="315" ht="60" customHeight="1" spans="1:5">
      <c r="A315" s="20">
        <v>288</v>
      </c>
      <c r="B315" s="19" t="s">
        <v>2183</v>
      </c>
      <c r="C315" s="19" t="s">
        <v>1254</v>
      </c>
      <c r="D315" s="17" t="s">
        <v>462</v>
      </c>
      <c r="E315" s="18" t="s">
        <v>860</v>
      </c>
    </row>
    <row r="316" ht="60" customHeight="1" spans="1:5">
      <c r="A316" s="20">
        <v>289</v>
      </c>
      <c r="B316" s="19" t="s">
        <v>2184</v>
      </c>
      <c r="C316" s="19" t="s">
        <v>1254</v>
      </c>
      <c r="D316" s="17" t="s">
        <v>462</v>
      </c>
      <c r="E316" s="18" t="s">
        <v>297</v>
      </c>
    </row>
    <row r="317" ht="60" customHeight="1" spans="1:5">
      <c r="A317" s="20">
        <v>290</v>
      </c>
      <c r="B317" s="19" t="s">
        <v>2185</v>
      </c>
      <c r="C317" s="19" t="s">
        <v>1254</v>
      </c>
      <c r="D317" s="17" t="s">
        <v>462</v>
      </c>
      <c r="E317" s="18" t="s">
        <v>321</v>
      </c>
    </row>
    <row r="318" ht="60" customHeight="1" spans="1:5">
      <c r="A318" s="20">
        <v>291</v>
      </c>
      <c r="B318" s="19" t="s">
        <v>2186</v>
      </c>
      <c r="C318" s="19" t="s">
        <v>1254</v>
      </c>
      <c r="D318" s="17" t="s">
        <v>462</v>
      </c>
      <c r="E318" s="18" t="s">
        <v>297</v>
      </c>
    </row>
    <row r="319" ht="60" customHeight="1" spans="1:5">
      <c r="A319" s="20">
        <v>292</v>
      </c>
      <c r="B319" s="19" t="s">
        <v>2187</v>
      </c>
      <c r="C319" s="19" t="s">
        <v>1254</v>
      </c>
      <c r="D319" s="17" t="s">
        <v>462</v>
      </c>
      <c r="E319" s="18" t="s">
        <v>316</v>
      </c>
    </row>
    <row r="320" ht="60" customHeight="1" spans="1:5">
      <c r="A320" s="20">
        <v>293</v>
      </c>
      <c r="B320" s="19" t="s">
        <v>2188</v>
      </c>
      <c r="C320" s="19" t="s">
        <v>1254</v>
      </c>
      <c r="D320" s="17" t="s">
        <v>462</v>
      </c>
      <c r="E320" s="18" t="s">
        <v>860</v>
      </c>
    </row>
    <row r="321" ht="60" customHeight="1" spans="1:5">
      <c r="A321" s="20">
        <v>294</v>
      </c>
      <c r="B321" s="19" t="s">
        <v>2189</v>
      </c>
      <c r="C321" s="19" t="s">
        <v>1254</v>
      </c>
      <c r="D321" s="17" t="s">
        <v>462</v>
      </c>
      <c r="E321" s="18" t="s">
        <v>316</v>
      </c>
    </row>
    <row r="322" ht="60" customHeight="1" spans="1:5">
      <c r="A322" s="20">
        <v>295</v>
      </c>
      <c r="B322" s="19" t="s">
        <v>2190</v>
      </c>
      <c r="C322" s="19" t="s">
        <v>1254</v>
      </c>
      <c r="D322" s="17" t="s">
        <v>462</v>
      </c>
      <c r="E322" s="18" t="s">
        <v>297</v>
      </c>
    </row>
    <row r="323" s="1" customFormat="1" ht="60" customHeight="1" spans="1:5">
      <c r="A323" s="20">
        <v>296</v>
      </c>
      <c r="B323" s="19" t="s">
        <v>2191</v>
      </c>
      <c r="C323" s="19" t="s">
        <v>1254</v>
      </c>
      <c r="D323" s="17" t="s">
        <v>462</v>
      </c>
      <c r="E323" s="18" t="s">
        <v>57</v>
      </c>
    </row>
    <row r="324" s="1" customFormat="1" ht="60" customHeight="1" spans="1:5">
      <c r="A324" s="20">
        <v>297</v>
      </c>
      <c r="B324" s="19" t="s">
        <v>2192</v>
      </c>
      <c r="C324" s="19" t="s">
        <v>1254</v>
      </c>
      <c r="D324" s="17" t="s">
        <v>462</v>
      </c>
      <c r="E324" s="18" t="s">
        <v>57</v>
      </c>
    </row>
    <row r="325" ht="60" customHeight="1" spans="1:5">
      <c r="A325" s="20">
        <v>298</v>
      </c>
      <c r="B325" s="19" t="s">
        <v>2193</v>
      </c>
      <c r="C325" s="19" t="s">
        <v>1254</v>
      </c>
      <c r="D325" s="17" t="s">
        <v>462</v>
      </c>
      <c r="E325" s="18" t="s">
        <v>860</v>
      </c>
    </row>
    <row r="326" ht="60" customHeight="1" spans="1:5">
      <c r="A326" s="20">
        <v>299</v>
      </c>
      <c r="B326" s="19" t="s">
        <v>2194</v>
      </c>
      <c r="C326" s="19" t="s">
        <v>1254</v>
      </c>
      <c r="D326" s="19" t="s">
        <v>1970</v>
      </c>
      <c r="E326" s="18" t="s">
        <v>321</v>
      </c>
    </row>
    <row r="327" ht="60" customHeight="1" spans="1:5">
      <c r="A327" s="20">
        <v>300</v>
      </c>
      <c r="B327" s="19" t="s">
        <v>2195</v>
      </c>
      <c r="C327" s="19" t="s">
        <v>1254</v>
      </c>
      <c r="D327" s="17" t="s">
        <v>462</v>
      </c>
      <c r="E327" s="18" t="s">
        <v>316</v>
      </c>
    </row>
    <row r="328" ht="73" customHeight="1" spans="1:5">
      <c r="A328" s="20">
        <v>301</v>
      </c>
      <c r="B328" s="19" t="s">
        <v>2196</v>
      </c>
      <c r="C328" s="19" t="s">
        <v>1254</v>
      </c>
      <c r="D328" s="17" t="s">
        <v>462</v>
      </c>
      <c r="E328" s="18" t="s">
        <v>316</v>
      </c>
    </row>
    <row r="329" s="1" customFormat="1" ht="38" customHeight="1" spans="1:5">
      <c r="A329" s="13" t="str">
        <f>"（2）新建项目（"&amp;COUNT(A330:A340)&amp;"个）"</f>
        <v>（2）新建项目（11个）</v>
      </c>
      <c r="B329" s="14"/>
      <c r="C329" s="14"/>
      <c r="D329" s="14"/>
      <c r="E329" s="24"/>
    </row>
    <row r="330" s="1" customFormat="1" ht="60" customHeight="1" spans="1:5">
      <c r="A330" s="20">
        <v>302</v>
      </c>
      <c r="B330" s="19" t="s">
        <v>2197</v>
      </c>
      <c r="C330" s="19" t="s">
        <v>1254</v>
      </c>
      <c r="D330" s="19" t="s">
        <v>1970</v>
      </c>
      <c r="E330" s="18" t="s">
        <v>57</v>
      </c>
    </row>
    <row r="331" ht="60" customHeight="1" spans="1:5">
      <c r="A331" s="20">
        <v>303</v>
      </c>
      <c r="B331" s="19" t="s">
        <v>2198</v>
      </c>
      <c r="C331" s="19" t="s">
        <v>1254</v>
      </c>
      <c r="D331" s="19" t="s">
        <v>1970</v>
      </c>
      <c r="E331" s="18" t="s">
        <v>316</v>
      </c>
    </row>
    <row r="332" ht="60" customHeight="1" spans="1:5">
      <c r="A332" s="20">
        <v>304</v>
      </c>
      <c r="B332" s="19" t="s">
        <v>2199</v>
      </c>
      <c r="C332" s="19" t="s">
        <v>1254</v>
      </c>
      <c r="D332" s="19" t="s">
        <v>1970</v>
      </c>
      <c r="E332" s="18" t="s">
        <v>326</v>
      </c>
    </row>
    <row r="333" s="1" customFormat="1" ht="60" customHeight="1" spans="1:5">
      <c r="A333" s="20">
        <v>305</v>
      </c>
      <c r="B333" s="19" t="s">
        <v>2200</v>
      </c>
      <c r="C333" s="19" t="s">
        <v>1254</v>
      </c>
      <c r="D333" s="19" t="s">
        <v>1970</v>
      </c>
      <c r="E333" s="18" t="s">
        <v>57</v>
      </c>
    </row>
    <row r="334" ht="60" customHeight="1" spans="1:5">
      <c r="A334" s="20">
        <v>306</v>
      </c>
      <c r="B334" s="19" t="s">
        <v>2201</v>
      </c>
      <c r="C334" s="19" t="s">
        <v>1254</v>
      </c>
      <c r="D334" s="19" t="s">
        <v>1970</v>
      </c>
      <c r="E334" s="18" t="s">
        <v>297</v>
      </c>
    </row>
    <row r="335" ht="60" customHeight="1" spans="1:5">
      <c r="A335" s="20">
        <v>307</v>
      </c>
      <c r="B335" s="19" t="s">
        <v>2202</v>
      </c>
      <c r="C335" s="19" t="s">
        <v>1254</v>
      </c>
      <c r="D335" s="19" t="s">
        <v>1970</v>
      </c>
      <c r="E335" s="18" t="s">
        <v>316</v>
      </c>
    </row>
    <row r="336" ht="60" customHeight="1" spans="1:5">
      <c r="A336" s="20">
        <v>308</v>
      </c>
      <c r="B336" s="19" t="s">
        <v>2203</v>
      </c>
      <c r="C336" s="19" t="s">
        <v>1254</v>
      </c>
      <c r="D336" s="19" t="s">
        <v>1970</v>
      </c>
      <c r="E336" s="18" t="s">
        <v>321</v>
      </c>
    </row>
    <row r="337" ht="60" customHeight="1" spans="1:5">
      <c r="A337" s="20">
        <v>309</v>
      </c>
      <c r="B337" s="19" t="s">
        <v>2204</v>
      </c>
      <c r="C337" s="19" t="s">
        <v>1254</v>
      </c>
      <c r="D337" s="19" t="s">
        <v>1970</v>
      </c>
      <c r="E337" s="18" t="s">
        <v>326</v>
      </c>
    </row>
    <row r="338" ht="60" customHeight="1" spans="1:5">
      <c r="A338" s="20">
        <v>310</v>
      </c>
      <c r="B338" s="19" t="s">
        <v>2205</v>
      </c>
      <c r="C338" s="19" t="s">
        <v>1254</v>
      </c>
      <c r="D338" s="19" t="s">
        <v>1970</v>
      </c>
      <c r="E338" s="18" t="s">
        <v>297</v>
      </c>
    </row>
    <row r="339" ht="60" customHeight="1" spans="1:5">
      <c r="A339" s="20">
        <v>311</v>
      </c>
      <c r="B339" s="19" t="s">
        <v>2206</v>
      </c>
      <c r="C339" s="19" t="s">
        <v>1254</v>
      </c>
      <c r="D339" s="19" t="s">
        <v>1970</v>
      </c>
      <c r="E339" s="18" t="s">
        <v>860</v>
      </c>
    </row>
    <row r="340" s="1" customFormat="1" ht="60" customHeight="1" spans="1:5">
      <c r="A340" s="20">
        <v>312</v>
      </c>
      <c r="B340" s="19" t="s">
        <v>2207</v>
      </c>
      <c r="C340" s="19" t="s">
        <v>1254</v>
      </c>
      <c r="D340" s="19" t="s">
        <v>1970</v>
      </c>
      <c r="E340" s="18" t="s">
        <v>57</v>
      </c>
    </row>
    <row r="341" s="1" customFormat="1" ht="38" customHeight="1" spans="1:5">
      <c r="A341" s="13" t="str">
        <f>"（3）前期项目（"&amp;COUNT(A342:A350)&amp;"个）"</f>
        <v>（3）前期项目（9个）</v>
      </c>
      <c r="B341" s="14"/>
      <c r="C341" s="14"/>
      <c r="D341" s="14"/>
      <c r="E341" s="24"/>
    </row>
    <row r="342" s="2" customFormat="1" ht="60" customHeight="1" spans="1:5">
      <c r="A342" s="20">
        <v>313</v>
      </c>
      <c r="B342" s="21" t="s">
        <v>1253</v>
      </c>
      <c r="C342" s="21" t="s">
        <v>1254</v>
      </c>
      <c r="D342" s="21" t="s">
        <v>293</v>
      </c>
      <c r="E342" s="22" t="s">
        <v>326</v>
      </c>
    </row>
    <row r="343" s="2" customFormat="1" ht="60" customHeight="1" spans="1:5">
      <c r="A343" s="20">
        <v>314</v>
      </c>
      <c r="B343" s="21" t="s">
        <v>1259</v>
      </c>
      <c r="C343" s="21" t="s">
        <v>1254</v>
      </c>
      <c r="D343" s="21" t="s">
        <v>293</v>
      </c>
      <c r="E343" s="22" t="s">
        <v>316</v>
      </c>
    </row>
    <row r="344" s="2" customFormat="1" ht="60" customHeight="1" spans="1:5">
      <c r="A344" s="20">
        <v>315</v>
      </c>
      <c r="B344" s="21" t="s">
        <v>1262</v>
      </c>
      <c r="C344" s="21" t="s">
        <v>1254</v>
      </c>
      <c r="D344" s="21" t="s">
        <v>293</v>
      </c>
      <c r="E344" s="22" t="s">
        <v>550</v>
      </c>
    </row>
    <row r="345" s="2" customFormat="1" ht="60" customHeight="1" spans="1:5">
      <c r="A345" s="20">
        <v>316</v>
      </c>
      <c r="B345" s="21" t="s">
        <v>1264</v>
      </c>
      <c r="C345" s="21" t="s">
        <v>1254</v>
      </c>
      <c r="D345" s="21" t="s">
        <v>293</v>
      </c>
      <c r="E345" s="22" t="s">
        <v>860</v>
      </c>
    </row>
    <row r="346" s="2" customFormat="1" ht="60" customHeight="1" spans="1:5">
      <c r="A346" s="20">
        <v>317</v>
      </c>
      <c r="B346" s="21" t="s">
        <v>1266</v>
      </c>
      <c r="C346" s="21" t="s">
        <v>1254</v>
      </c>
      <c r="D346" s="21" t="s">
        <v>293</v>
      </c>
      <c r="E346" s="22" t="s">
        <v>860</v>
      </c>
    </row>
    <row r="347" s="2" customFormat="1" ht="60" customHeight="1" spans="1:5">
      <c r="A347" s="20">
        <v>318</v>
      </c>
      <c r="B347" s="21" t="s">
        <v>1268</v>
      </c>
      <c r="C347" s="21" t="s">
        <v>1254</v>
      </c>
      <c r="D347" s="21" t="s">
        <v>293</v>
      </c>
      <c r="E347" s="22" t="s">
        <v>860</v>
      </c>
    </row>
    <row r="348" s="2" customFormat="1" ht="60" customHeight="1" spans="1:5">
      <c r="A348" s="20">
        <v>319</v>
      </c>
      <c r="B348" s="21" t="s">
        <v>1270</v>
      </c>
      <c r="C348" s="21" t="s">
        <v>1254</v>
      </c>
      <c r="D348" s="21" t="s">
        <v>293</v>
      </c>
      <c r="E348" s="22" t="s">
        <v>860</v>
      </c>
    </row>
    <row r="349" s="2" customFormat="1" ht="60" customHeight="1" spans="1:5">
      <c r="A349" s="20">
        <v>320</v>
      </c>
      <c r="B349" s="21" t="s">
        <v>1272</v>
      </c>
      <c r="C349" s="21" t="s">
        <v>1254</v>
      </c>
      <c r="D349" s="21" t="s">
        <v>293</v>
      </c>
      <c r="E349" s="22" t="s">
        <v>297</v>
      </c>
    </row>
    <row r="350" s="2" customFormat="1" ht="60" customHeight="1" spans="1:5">
      <c r="A350" s="20">
        <v>321</v>
      </c>
      <c r="B350" s="21" t="s">
        <v>1274</v>
      </c>
      <c r="C350" s="21" t="s">
        <v>1254</v>
      </c>
      <c r="D350" s="21" t="s">
        <v>293</v>
      </c>
      <c r="E350" s="22" t="s">
        <v>316</v>
      </c>
    </row>
    <row r="351" s="1" customFormat="1" ht="38" customHeight="1" spans="1:5">
      <c r="A351" s="13" t="str">
        <f>"（四）、科技、研发、设计（"&amp;COUNT(A353:A358)&amp;"个）"</f>
        <v>（四）、科技、研发、设计（4个）</v>
      </c>
      <c r="B351" s="14"/>
      <c r="C351" s="14"/>
      <c r="D351" s="14"/>
      <c r="E351" s="24"/>
    </row>
    <row r="352" s="1" customFormat="1" ht="38" customHeight="1" spans="1:5">
      <c r="A352" s="13" t="str">
        <f>"（1）续建项目（"&amp;COUNT(A353)&amp;"个）"</f>
        <v>（1）续建项目（1个）</v>
      </c>
      <c r="B352" s="14"/>
      <c r="C352" s="14"/>
      <c r="D352" s="14"/>
      <c r="E352" s="24"/>
    </row>
    <row r="353" ht="60" customHeight="1" spans="1:5">
      <c r="A353" s="20">
        <v>322</v>
      </c>
      <c r="B353" s="19" t="s">
        <v>2208</v>
      </c>
      <c r="C353" s="19" t="s">
        <v>1288</v>
      </c>
      <c r="D353" s="17" t="s">
        <v>462</v>
      </c>
      <c r="E353" s="18" t="s">
        <v>316</v>
      </c>
    </row>
    <row r="354" s="1" customFormat="1" ht="38" customHeight="1" spans="1:5">
      <c r="A354" s="13" t="str">
        <f>"（2）新建项目（"&amp;COUNT(A355)&amp;"个）"</f>
        <v>（2）新建项目（1个）</v>
      </c>
      <c r="B354" s="14"/>
      <c r="C354" s="14"/>
      <c r="D354" s="14"/>
      <c r="E354" s="24"/>
    </row>
    <row r="355" ht="60" customHeight="1" spans="1:5">
      <c r="A355" s="20">
        <v>323</v>
      </c>
      <c r="B355" s="19" t="s">
        <v>2209</v>
      </c>
      <c r="C355" s="19" t="s">
        <v>1288</v>
      </c>
      <c r="D355" s="19" t="s">
        <v>1970</v>
      </c>
      <c r="E355" s="18" t="s">
        <v>321</v>
      </c>
    </row>
    <row r="356" s="1" customFormat="1" ht="38" customHeight="1" spans="1:5">
      <c r="A356" s="13" t="str">
        <f>"（3）前期项目（"&amp;COUNT(A357:A358)&amp;"个）"</f>
        <v>（3）前期项目（2个）</v>
      </c>
      <c r="B356" s="14"/>
      <c r="C356" s="14"/>
      <c r="D356" s="14"/>
      <c r="E356" s="24"/>
    </row>
    <row r="357" s="2" customFormat="1" ht="60" customHeight="1" spans="1:5">
      <c r="A357" s="20">
        <v>324</v>
      </c>
      <c r="B357" s="21" t="s">
        <v>1287</v>
      </c>
      <c r="C357" s="21" t="s">
        <v>1288</v>
      </c>
      <c r="D357" s="21" t="s">
        <v>293</v>
      </c>
      <c r="E357" s="22" t="s">
        <v>326</v>
      </c>
    </row>
    <row r="358" s="2" customFormat="1" ht="60" customHeight="1" spans="1:5">
      <c r="A358" s="20">
        <v>325</v>
      </c>
      <c r="B358" s="21" t="s">
        <v>1292</v>
      </c>
      <c r="C358" s="21" t="s">
        <v>1288</v>
      </c>
      <c r="D358" s="21" t="s">
        <v>293</v>
      </c>
      <c r="E358" s="22" t="s">
        <v>326</v>
      </c>
    </row>
    <row r="359" ht="38" customHeight="1" spans="1:5">
      <c r="A359" s="13" t="str">
        <f>"三、文化旅游产业（"&amp;COUNT(A360:A377)&amp;"个）"</f>
        <v>三、文化旅游产业（11个）</v>
      </c>
      <c r="B359" s="14"/>
      <c r="C359" s="14"/>
      <c r="D359" s="14"/>
      <c r="E359" s="15"/>
    </row>
    <row r="360" ht="38" customHeight="1" spans="1:5">
      <c r="A360" s="13" t="str">
        <f>"（一）、文化产业（"&amp;COUNT(A362:A370)&amp;"个）"</f>
        <v>（一）、文化产业（7个）</v>
      </c>
      <c r="B360" s="14"/>
      <c r="C360" s="14"/>
      <c r="D360" s="14"/>
      <c r="E360" s="15"/>
    </row>
    <row r="361" ht="38" customHeight="1" spans="1:5">
      <c r="A361" s="13" t="str">
        <f>"（1）续建项目（"&amp;COUNT(A362:A364)&amp;"个）"</f>
        <v>（1）续建项目（3个）</v>
      </c>
      <c r="B361" s="14"/>
      <c r="C361" s="14"/>
      <c r="D361" s="14"/>
      <c r="E361" s="15"/>
    </row>
    <row r="362" ht="60" customHeight="1" spans="1:5">
      <c r="A362" s="20">
        <v>326</v>
      </c>
      <c r="B362" s="19" t="s">
        <v>1297</v>
      </c>
      <c r="C362" s="19" t="s">
        <v>1322</v>
      </c>
      <c r="D362" s="17" t="s">
        <v>462</v>
      </c>
      <c r="E362" s="18" t="s">
        <v>326</v>
      </c>
    </row>
    <row r="363" ht="60" customHeight="1" spans="1:5">
      <c r="A363" s="20">
        <v>327</v>
      </c>
      <c r="B363" s="20" t="s">
        <v>2210</v>
      </c>
      <c r="C363" s="19" t="s">
        <v>1322</v>
      </c>
      <c r="D363" s="17" t="s">
        <v>462</v>
      </c>
      <c r="E363" s="18" t="s">
        <v>316</v>
      </c>
    </row>
    <row r="364" ht="60" customHeight="1" spans="1:5">
      <c r="A364" s="20">
        <v>328</v>
      </c>
      <c r="B364" s="19" t="s">
        <v>1308</v>
      </c>
      <c r="C364" s="19" t="s">
        <v>1322</v>
      </c>
      <c r="D364" s="17" t="s">
        <v>462</v>
      </c>
      <c r="E364" s="18" t="s">
        <v>316</v>
      </c>
    </row>
    <row r="365" s="1" customFormat="1" ht="38" customHeight="1" spans="1:5">
      <c r="A365" s="13" t="str">
        <f>"（2）新建项目（"&amp;COUNT(A366:A367)&amp;"个）"</f>
        <v>（2）新建项目（2个）</v>
      </c>
      <c r="B365" s="14"/>
      <c r="C365" s="14"/>
      <c r="D365" s="14"/>
      <c r="E365" s="24"/>
    </row>
    <row r="366" s="1" customFormat="1" ht="60" customHeight="1" spans="1:5">
      <c r="A366" s="20">
        <v>329</v>
      </c>
      <c r="B366" s="19" t="s">
        <v>1312</v>
      </c>
      <c r="C366" s="19" t="s">
        <v>1928</v>
      </c>
      <c r="D366" s="19" t="s">
        <v>1970</v>
      </c>
      <c r="E366" s="18" t="s">
        <v>297</v>
      </c>
    </row>
    <row r="367" ht="60" customHeight="1" spans="1:5">
      <c r="A367" s="20">
        <v>330</v>
      </c>
      <c r="B367" s="19" t="s">
        <v>2211</v>
      </c>
      <c r="C367" s="19" t="s">
        <v>1322</v>
      </c>
      <c r="D367" s="19" t="s">
        <v>1970</v>
      </c>
      <c r="E367" s="18" t="s">
        <v>326</v>
      </c>
    </row>
    <row r="368" s="1" customFormat="1" ht="38" customHeight="1" spans="1:5">
      <c r="A368" s="13" t="str">
        <f>"（3）前期项目（"&amp;COUNT(A369:A370)&amp;"个）"</f>
        <v>（3）前期项目（2个）</v>
      </c>
      <c r="B368" s="14"/>
      <c r="C368" s="14"/>
      <c r="D368" s="14"/>
      <c r="E368" s="24"/>
    </row>
    <row r="369" s="2" customFormat="1" ht="60" customHeight="1" spans="1:5">
      <c r="A369" s="20">
        <v>331</v>
      </c>
      <c r="B369" s="21" t="s">
        <v>1321</v>
      </c>
      <c r="C369" s="21" t="s">
        <v>1322</v>
      </c>
      <c r="D369" s="21" t="s">
        <v>293</v>
      </c>
      <c r="E369" s="22" t="s">
        <v>57</v>
      </c>
    </row>
    <row r="370" s="2" customFormat="1" ht="60" customHeight="1" spans="1:5">
      <c r="A370" s="20">
        <v>332</v>
      </c>
      <c r="B370" s="21" t="s">
        <v>1327</v>
      </c>
      <c r="C370" s="21" t="s">
        <v>1322</v>
      </c>
      <c r="D370" s="21" t="s">
        <v>293</v>
      </c>
      <c r="E370" s="22" t="s">
        <v>297</v>
      </c>
    </row>
    <row r="371" ht="38" customHeight="1" spans="1:5">
      <c r="A371" s="13" t="str">
        <f>"（二）、旅游产业（"&amp;COUNT(A373:A377)&amp;"个）"</f>
        <v>（二）、旅游产业（4个）</v>
      </c>
      <c r="B371" s="14"/>
      <c r="C371" s="14"/>
      <c r="D371" s="14"/>
      <c r="E371" s="15"/>
    </row>
    <row r="372" ht="38" customHeight="1" spans="1:5">
      <c r="A372" s="13" t="str">
        <f>"（1）续建项目（"&amp;COUNT(A373:A375)&amp;"个）"</f>
        <v>（1）续建项目（3个）</v>
      </c>
      <c r="B372" s="14"/>
      <c r="C372" s="14"/>
      <c r="D372" s="14"/>
      <c r="E372" s="15"/>
    </row>
    <row r="373" ht="60" customHeight="1" spans="1:5">
      <c r="A373" s="20">
        <v>333</v>
      </c>
      <c r="B373" s="19" t="s">
        <v>1331</v>
      </c>
      <c r="C373" s="19" t="s">
        <v>1346</v>
      </c>
      <c r="D373" s="17" t="s">
        <v>462</v>
      </c>
      <c r="E373" s="18" t="s">
        <v>326</v>
      </c>
    </row>
    <row r="374" ht="60" customHeight="1" spans="1:5">
      <c r="A374" s="20">
        <v>334</v>
      </c>
      <c r="B374" s="19" t="s">
        <v>1336</v>
      </c>
      <c r="C374" s="19" t="s">
        <v>1346</v>
      </c>
      <c r="D374" s="17" t="s">
        <v>462</v>
      </c>
      <c r="E374" s="18" t="s">
        <v>57</v>
      </c>
    </row>
    <row r="375" ht="60" customHeight="1" spans="1:5">
      <c r="A375" s="20">
        <v>335</v>
      </c>
      <c r="B375" s="19" t="s">
        <v>1340</v>
      </c>
      <c r="C375" s="19" t="s">
        <v>1346</v>
      </c>
      <c r="D375" s="17" t="s">
        <v>462</v>
      </c>
      <c r="E375" s="18" t="s">
        <v>316</v>
      </c>
    </row>
    <row r="376" s="3" customFormat="1" ht="38" customHeight="1" spans="1:5">
      <c r="A376" s="13" t="str">
        <f>"（2）前期项目（"&amp;COUNT(A377)&amp;"个）"</f>
        <v>（2）前期项目（1个）</v>
      </c>
      <c r="B376" s="14"/>
      <c r="C376" s="14"/>
      <c r="D376" s="14"/>
      <c r="E376" s="15"/>
    </row>
    <row r="377" s="2" customFormat="1" ht="60" customHeight="1" spans="1:5">
      <c r="A377" s="20">
        <v>336</v>
      </c>
      <c r="B377" s="21" t="s">
        <v>1345</v>
      </c>
      <c r="C377" s="21" t="s">
        <v>1346</v>
      </c>
      <c r="D377" s="21" t="s">
        <v>293</v>
      </c>
      <c r="E377" s="22" t="s">
        <v>326</v>
      </c>
    </row>
    <row r="378" ht="38" customHeight="1" spans="1:5">
      <c r="A378" s="13" t="str">
        <f>"四、城建及基础设施（"&amp;COUNT(A379:A456)&amp;"个）"</f>
        <v>四、城建及基础设施（70个）</v>
      </c>
      <c r="B378" s="14"/>
      <c r="C378" s="14"/>
      <c r="D378" s="14"/>
      <c r="E378" s="15"/>
    </row>
    <row r="379" ht="38" customHeight="1" spans="1:5">
      <c r="A379" s="13" t="str">
        <f>"（一）、电力、通信、供气、供水（"&amp;COUNT(A381:A401)&amp;"个）"</f>
        <v>（一）、电力、通信、供气、供水（19个）</v>
      </c>
      <c r="B379" s="14"/>
      <c r="C379" s="14"/>
      <c r="D379" s="14"/>
      <c r="E379" s="15"/>
    </row>
    <row r="380" ht="38" customHeight="1" spans="1:5">
      <c r="A380" s="13" t="str">
        <f>"（1）续建项目（"&amp;COUNT(A381:A390)&amp;"个）"</f>
        <v>（1）续建项目（10个）</v>
      </c>
      <c r="B380" s="14"/>
      <c r="C380" s="14"/>
      <c r="D380" s="14"/>
      <c r="E380" s="15"/>
    </row>
    <row r="381" ht="60" customHeight="1" spans="1:5">
      <c r="A381" s="20">
        <v>337</v>
      </c>
      <c r="B381" s="19" t="s">
        <v>2212</v>
      </c>
      <c r="C381" s="19" t="s">
        <v>1409</v>
      </c>
      <c r="D381" s="17" t="s">
        <v>462</v>
      </c>
      <c r="E381" s="18" t="s">
        <v>316</v>
      </c>
    </row>
    <row r="382" ht="60" customHeight="1" spans="1:5">
      <c r="A382" s="20">
        <v>338</v>
      </c>
      <c r="B382" s="19" t="s">
        <v>2213</v>
      </c>
      <c r="C382" s="19" t="s">
        <v>1409</v>
      </c>
      <c r="D382" s="17" t="s">
        <v>462</v>
      </c>
      <c r="E382" s="18" t="s">
        <v>2214</v>
      </c>
    </row>
    <row r="383" ht="60" customHeight="1" spans="1:5">
      <c r="A383" s="20">
        <v>339</v>
      </c>
      <c r="B383" s="19" t="s">
        <v>2215</v>
      </c>
      <c r="C383" s="19" t="s">
        <v>1409</v>
      </c>
      <c r="D383" s="17" t="s">
        <v>462</v>
      </c>
      <c r="E383" s="18" t="s">
        <v>860</v>
      </c>
    </row>
    <row r="384" ht="60" customHeight="1" spans="1:5">
      <c r="A384" s="20">
        <v>340</v>
      </c>
      <c r="B384" s="19" t="s">
        <v>2216</v>
      </c>
      <c r="C384" s="19" t="s">
        <v>1409</v>
      </c>
      <c r="D384" s="17" t="s">
        <v>462</v>
      </c>
      <c r="E384" s="18" t="s">
        <v>316</v>
      </c>
    </row>
    <row r="385" ht="60" customHeight="1" spans="1:5">
      <c r="A385" s="20">
        <v>341</v>
      </c>
      <c r="B385" s="19" t="s">
        <v>2217</v>
      </c>
      <c r="C385" s="19" t="s">
        <v>1409</v>
      </c>
      <c r="D385" s="17" t="s">
        <v>462</v>
      </c>
      <c r="E385" s="18" t="s">
        <v>316</v>
      </c>
    </row>
    <row r="386" ht="60" customHeight="1" spans="1:5">
      <c r="A386" s="20">
        <v>342</v>
      </c>
      <c r="B386" s="19" t="s">
        <v>2218</v>
      </c>
      <c r="C386" s="19" t="s">
        <v>1409</v>
      </c>
      <c r="D386" s="17" t="s">
        <v>462</v>
      </c>
      <c r="E386" s="18" t="s">
        <v>321</v>
      </c>
    </row>
    <row r="387" ht="60" customHeight="1" spans="1:5">
      <c r="A387" s="20">
        <v>343</v>
      </c>
      <c r="B387" s="19" t="s">
        <v>2219</v>
      </c>
      <c r="C387" s="19" t="s">
        <v>1409</v>
      </c>
      <c r="D387" s="17" t="s">
        <v>462</v>
      </c>
      <c r="E387" s="18" t="s">
        <v>2214</v>
      </c>
    </row>
    <row r="388" ht="60" customHeight="1" spans="1:5">
      <c r="A388" s="20">
        <v>344</v>
      </c>
      <c r="B388" s="19" t="s">
        <v>2220</v>
      </c>
      <c r="C388" s="19" t="s">
        <v>1409</v>
      </c>
      <c r="D388" s="17" t="s">
        <v>462</v>
      </c>
      <c r="E388" s="18" t="s">
        <v>2214</v>
      </c>
    </row>
    <row r="389" ht="60" customHeight="1" spans="1:5">
      <c r="A389" s="20">
        <v>345</v>
      </c>
      <c r="B389" s="19" t="s">
        <v>2221</v>
      </c>
      <c r="C389" s="19" t="s">
        <v>1409</v>
      </c>
      <c r="D389" s="17" t="s">
        <v>462</v>
      </c>
      <c r="E389" s="18" t="s">
        <v>860</v>
      </c>
    </row>
    <row r="390" ht="60" customHeight="1" spans="1:5">
      <c r="A390" s="20">
        <v>346</v>
      </c>
      <c r="B390" s="19" t="s">
        <v>2222</v>
      </c>
      <c r="C390" s="19" t="s">
        <v>1409</v>
      </c>
      <c r="D390" s="17" t="s">
        <v>462</v>
      </c>
      <c r="E390" s="18" t="s">
        <v>57</v>
      </c>
    </row>
    <row r="391" ht="38" customHeight="1" spans="1:5">
      <c r="A391" s="13" t="str">
        <f>"（2）新建项目（"&amp;COUNT(A392:A398)&amp;"个）"</f>
        <v>（2）新建项目（7个）</v>
      </c>
      <c r="B391" s="14"/>
      <c r="C391" s="14"/>
      <c r="D391" s="14"/>
      <c r="E391" s="15"/>
    </row>
    <row r="392" ht="60" customHeight="1" spans="1:5">
      <c r="A392" s="20">
        <v>347</v>
      </c>
      <c r="B392" s="19" t="s">
        <v>2223</v>
      </c>
      <c r="C392" s="19" t="s">
        <v>1409</v>
      </c>
      <c r="D392" s="19" t="s">
        <v>1970</v>
      </c>
      <c r="E392" s="18" t="s">
        <v>321</v>
      </c>
    </row>
    <row r="393" ht="60" customHeight="1" spans="1:5">
      <c r="A393" s="20">
        <v>348</v>
      </c>
      <c r="B393" s="19" t="s">
        <v>2224</v>
      </c>
      <c r="C393" s="19" t="s">
        <v>1409</v>
      </c>
      <c r="D393" s="19" t="s">
        <v>1970</v>
      </c>
      <c r="E393" s="18" t="s">
        <v>2214</v>
      </c>
    </row>
    <row r="394" ht="60" customHeight="1" spans="1:5">
      <c r="A394" s="20">
        <v>349</v>
      </c>
      <c r="B394" s="19" t="s">
        <v>2225</v>
      </c>
      <c r="C394" s="19" t="s">
        <v>1409</v>
      </c>
      <c r="D394" s="19" t="s">
        <v>1970</v>
      </c>
      <c r="E394" s="18" t="s">
        <v>321</v>
      </c>
    </row>
    <row r="395" ht="60" customHeight="1" spans="1:5">
      <c r="A395" s="20">
        <v>350</v>
      </c>
      <c r="B395" s="19" t="s">
        <v>2226</v>
      </c>
      <c r="C395" s="19" t="s">
        <v>1409</v>
      </c>
      <c r="D395" s="19" t="s">
        <v>1970</v>
      </c>
      <c r="E395" s="18" t="s">
        <v>2214</v>
      </c>
    </row>
    <row r="396" ht="60" customHeight="1" spans="1:5">
      <c r="A396" s="20">
        <v>351</v>
      </c>
      <c r="B396" s="19" t="s">
        <v>2227</v>
      </c>
      <c r="C396" s="19" t="s">
        <v>1409</v>
      </c>
      <c r="D396" s="19" t="s">
        <v>1970</v>
      </c>
      <c r="E396" s="18" t="s">
        <v>860</v>
      </c>
    </row>
    <row r="397" ht="60" customHeight="1" spans="1:5">
      <c r="A397" s="20">
        <v>352</v>
      </c>
      <c r="B397" s="19" t="s">
        <v>2228</v>
      </c>
      <c r="C397" s="19" t="s">
        <v>1409</v>
      </c>
      <c r="D397" s="19" t="s">
        <v>1970</v>
      </c>
      <c r="E397" s="18" t="s">
        <v>2214</v>
      </c>
    </row>
    <row r="398" ht="60" customHeight="1" spans="1:5">
      <c r="A398" s="20">
        <v>353</v>
      </c>
      <c r="B398" s="19" t="s">
        <v>2229</v>
      </c>
      <c r="C398" s="19" t="s">
        <v>1409</v>
      </c>
      <c r="D398" s="19" t="s">
        <v>1970</v>
      </c>
      <c r="E398" s="18" t="s">
        <v>2214</v>
      </c>
    </row>
    <row r="399" s="3" customFormat="1" ht="38" customHeight="1" spans="1:5">
      <c r="A399" s="13" t="str">
        <f>"（3）前期项目（"&amp;COUNT(A400:A401)&amp;"个）"</f>
        <v>（3）前期项目（2个）</v>
      </c>
      <c r="B399" s="14"/>
      <c r="C399" s="14"/>
      <c r="D399" s="14"/>
      <c r="E399" s="15"/>
    </row>
    <row r="400" s="2" customFormat="1" ht="60" customHeight="1" spans="1:5">
      <c r="A400" s="20">
        <v>354</v>
      </c>
      <c r="B400" s="21" t="s">
        <v>1408</v>
      </c>
      <c r="C400" s="21" t="s">
        <v>1409</v>
      </c>
      <c r="D400" s="21" t="s">
        <v>293</v>
      </c>
      <c r="E400" s="22" t="s">
        <v>860</v>
      </c>
    </row>
    <row r="401" s="2" customFormat="1" ht="60" customHeight="1" spans="1:5">
      <c r="A401" s="20">
        <v>355</v>
      </c>
      <c r="B401" s="21" t="s">
        <v>1411</v>
      </c>
      <c r="C401" s="21" t="s">
        <v>1409</v>
      </c>
      <c r="D401" s="21" t="s">
        <v>293</v>
      </c>
      <c r="E401" s="22" t="s">
        <v>860</v>
      </c>
    </row>
    <row r="402" ht="49" customHeight="1" spans="1:5">
      <c r="A402" s="13" t="str">
        <f>"（二）、机场、铁路、地铁、道路（"&amp;COUNT(A404:A456)&amp;"个）"</f>
        <v>（二）、机场、铁路、地铁、道路（51个）</v>
      </c>
      <c r="B402" s="14"/>
      <c r="C402" s="14"/>
      <c r="D402" s="14"/>
      <c r="E402" s="15"/>
    </row>
    <row r="403" ht="38" customHeight="1" spans="1:5">
      <c r="A403" s="13" t="str">
        <f>"（1）续建项目（"&amp;COUNT(A404:A444)&amp;"个）"</f>
        <v>（1）续建项目（41个）</v>
      </c>
      <c r="B403" s="14"/>
      <c r="C403" s="14"/>
      <c r="D403" s="14"/>
      <c r="E403" s="15"/>
    </row>
    <row r="404" ht="60" customHeight="1" spans="1:5">
      <c r="A404" s="20">
        <v>356</v>
      </c>
      <c r="B404" s="19" t="s">
        <v>1414</v>
      </c>
      <c r="C404" s="25" t="s">
        <v>1574</v>
      </c>
      <c r="D404" s="18" t="s">
        <v>462</v>
      </c>
      <c r="E404" s="18" t="s">
        <v>321</v>
      </c>
    </row>
    <row r="405" ht="60" customHeight="1" spans="1:5">
      <c r="A405" s="20">
        <v>357</v>
      </c>
      <c r="B405" s="19" t="s">
        <v>2230</v>
      </c>
      <c r="C405" s="19" t="s">
        <v>1574</v>
      </c>
      <c r="D405" s="17" t="s">
        <v>462</v>
      </c>
      <c r="E405" s="18" t="s">
        <v>1577</v>
      </c>
    </row>
    <row r="406" ht="60" customHeight="1" spans="1:5">
      <c r="A406" s="20">
        <v>358</v>
      </c>
      <c r="B406" s="19" t="s">
        <v>2231</v>
      </c>
      <c r="C406" s="19" t="s">
        <v>1574</v>
      </c>
      <c r="D406" s="17" t="s">
        <v>462</v>
      </c>
      <c r="E406" s="18" t="s">
        <v>326</v>
      </c>
    </row>
    <row r="407" ht="60" customHeight="1" spans="1:5">
      <c r="A407" s="20">
        <v>359</v>
      </c>
      <c r="B407" s="19" t="s">
        <v>2232</v>
      </c>
      <c r="C407" s="19" t="s">
        <v>1574</v>
      </c>
      <c r="D407" s="17" t="s">
        <v>462</v>
      </c>
      <c r="E407" s="18" t="s">
        <v>321</v>
      </c>
    </row>
    <row r="408" ht="60" customHeight="1" spans="1:5">
      <c r="A408" s="20">
        <v>360</v>
      </c>
      <c r="B408" s="19" t="s">
        <v>2233</v>
      </c>
      <c r="C408" s="19" t="s">
        <v>1574</v>
      </c>
      <c r="D408" s="17" t="s">
        <v>462</v>
      </c>
      <c r="E408" s="18" t="s">
        <v>860</v>
      </c>
    </row>
    <row r="409" ht="60" customHeight="1" spans="1:5">
      <c r="A409" s="20">
        <v>361</v>
      </c>
      <c r="B409" s="19" t="s">
        <v>2234</v>
      </c>
      <c r="C409" s="19" t="s">
        <v>1574</v>
      </c>
      <c r="D409" s="17" t="s">
        <v>462</v>
      </c>
      <c r="E409" s="18" t="s">
        <v>297</v>
      </c>
    </row>
    <row r="410" ht="60" customHeight="1" spans="1:5">
      <c r="A410" s="20">
        <v>362</v>
      </c>
      <c r="B410" s="19" t="s">
        <v>2235</v>
      </c>
      <c r="C410" s="19" t="s">
        <v>1574</v>
      </c>
      <c r="D410" s="17" t="s">
        <v>462</v>
      </c>
      <c r="E410" s="18" t="s">
        <v>316</v>
      </c>
    </row>
    <row r="411" ht="60" customHeight="1" spans="1:5">
      <c r="A411" s="20">
        <v>363</v>
      </c>
      <c r="B411" s="19" t="s">
        <v>2236</v>
      </c>
      <c r="C411" s="19" t="s">
        <v>1574</v>
      </c>
      <c r="D411" s="17" t="s">
        <v>462</v>
      </c>
      <c r="E411" s="18" t="s">
        <v>860</v>
      </c>
    </row>
    <row r="412" ht="60" customHeight="1" spans="1:5">
      <c r="A412" s="20">
        <v>364</v>
      </c>
      <c r="B412" s="19" t="s">
        <v>2237</v>
      </c>
      <c r="C412" s="19" t="s">
        <v>1574</v>
      </c>
      <c r="D412" s="17" t="s">
        <v>462</v>
      </c>
      <c r="E412" s="18" t="s">
        <v>321</v>
      </c>
    </row>
    <row r="413" ht="60" customHeight="1" spans="1:5">
      <c r="A413" s="20">
        <v>365</v>
      </c>
      <c r="B413" s="19" t="s">
        <v>2238</v>
      </c>
      <c r="C413" s="19" t="s">
        <v>1574</v>
      </c>
      <c r="D413" s="17" t="s">
        <v>462</v>
      </c>
      <c r="E413" s="18" t="s">
        <v>321</v>
      </c>
    </row>
    <row r="414" ht="60" customHeight="1" spans="1:5">
      <c r="A414" s="20">
        <v>366</v>
      </c>
      <c r="B414" s="19" t="s">
        <v>2239</v>
      </c>
      <c r="C414" s="19" t="s">
        <v>1574</v>
      </c>
      <c r="D414" s="17" t="s">
        <v>462</v>
      </c>
      <c r="E414" s="18" t="s">
        <v>316</v>
      </c>
    </row>
    <row r="415" ht="60" customHeight="1" spans="1:5">
      <c r="A415" s="20">
        <v>367</v>
      </c>
      <c r="B415" s="19" t="s">
        <v>2240</v>
      </c>
      <c r="C415" s="19" t="s">
        <v>1574</v>
      </c>
      <c r="D415" s="17" t="s">
        <v>462</v>
      </c>
      <c r="E415" s="18" t="s">
        <v>316</v>
      </c>
    </row>
    <row r="416" ht="60" customHeight="1" spans="1:5">
      <c r="A416" s="20">
        <v>368</v>
      </c>
      <c r="B416" s="19" t="s">
        <v>2241</v>
      </c>
      <c r="C416" s="19" t="s">
        <v>1574</v>
      </c>
      <c r="D416" s="17" t="s">
        <v>462</v>
      </c>
      <c r="E416" s="18" t="s">
        <v>860</v>
      </c>
    </row>
    <row r="417" ht="60" customHeight="1" spans="1:5">
      <c r="A417" s="20">
        <v>369</v>
      </c>
      <c r="B417" s="19" t="s">
        <v>2242</v>
      </c>
      <c r="C417" s="19" t="s">
        <v>1574</v>
      </c>
      <c r="D417" s="17" t="s">
        <v>462</v>
      </c>
      <c r="E417" s="18" t="s">
        <v>860</v>
      </c>
    </row>
    <row r="418" ht="60" customHeight="1" spans="1:5">
      <c r="A418" s="20">
        <v>370</v>
      </c>
      <c r="B418" s="19" t="s">
        <v>2243</v>
      </c>
      <c r="C418" s="19" t="s">
        <v>1574</v>
      </c>
      <c r="D418" s="17" t="s">
        <v>462</v>
      </c>
      <c r="E418" s="18" t="s">
        <v>860</v>
      </c>
    </row>
    <row r="419" ht="60" customHeight="1" spans="1:5">
      <c r="A419" s="20">
        <v>371</v>
      </c>
      <c r="B419" s="19" t="s">
        <v>2244</v>
      </c>
      <c r="C419" s="19" t="s">
        <v>1574</v>
      </c>
      <c r="D419" s="17" t="s">
        <v>462</v>
      </c>
      <c r="E419" s="18" t="s">
        <v>321</v>
      </c>
    </row>
    <row r="420" ht="60" customHeight="1" spans="1:5">
      <c r="A420" s="20">
        <v>372</v>
      </c>
      <c r="B420" s="19" t="s">
        <v>2245</v>
      </c>
      <c r="C420" s="19" t="s">
        <v>1574</v>
      </c>
      <c r="D420" s="17" t="s">
        <v>462</v>
      </c>
      <c r="E420" s="18" t="s">
        <v>1577</v>
      </c>
    </row>
    <row r="421" ht="60" customHeight="1" spans="1:5">
      <c r="A421" s="20">
        <v>373</v>
      </c>
      <c r="B421" s="19" t="s">
        <v>2246</v>
      </c>
      <c r="C421" s="19" t="s">
        <v>1574</v>
      </c>
      <c r="D421" s="17" t="s">
        <v>462</v>
      </c>
      <c r="E421" s="18" t="s">
        <v>860</v>
      </c>
    </row>
    <row r="422" ht="60" customHeight="1" spans="1:5">
      <c r="A422" s="20">
        <v>374</v>
      </c>
      <c r="B422" s="19" t="s">
        <v>2247</v>
      </c>
      <c r="C422" s="19" t="s">
        <v>1574</v>
      </c>
      <c r="D422" s="17" t="s">
        <v>462</v>
      </c>
      <c r="E422" s="18" t="s">
        <v>860</v>
      </c>
    </row>
    <row r="423" ht="60" customHeight="1" spans="1:5">
      <c r="A423" s="20">
        <v>375</v>
      </c>
      <c r="B423" s="19" t="s">
        <v>2248</v>
      </c>
      <c r="C423" s="19" t="s">
        <v>1574</v>
      </c>
      <c r="D423" s="17" t="s">
        <v>462</v>
      </c>
      <c r="E423" s="18" t="s">
        <v>57</v>
      </c>
    </row>
    <row r="424" ht="60" customHeight="1" spans="1:5">
      <c r="A424" s="20">
        <v>376</v>
      </c>
      <c r="B424" s="19" t="s">
        <v>2249</v>
      </c>
      <c r="C424" s="19" t="s">
        <v>1574</v>
      </c>
      <c r="D424" s="17" t="s">
        <v>462</v>
      </c>
      <c r="E424" s="18" t="s">
        <v>316</v>
      </c>
    </row>
    <row r="425" ht="60" customHeight="1" spans="1:5">
      <c r="A425" s="20">
        <v>377</v>
      </c>
      <c r="B425" s="19" t="s">
        <v>2250</v>
      </c>
      <c r="C425" s="19" t="s">
        <v>1574</v>
      </c>
      <c r="D425" s="17" t="s">
        <v>462</v>
      </c>
      <c r="E425" s="18" t="s">
        <v>860</v>
      </c>
    </row>
    <row r="426" ht="60" customHeight="1" spans="1:5">
      <c r="A426" s="20">
        <v>378</v>
      </c>
      <c r="B426" s="19" t="s">
        <v>2251</v>
      </c>
      <c r="C426" s="19" t="s">
        <v>1574</v>
      </c>
      <c r="D426" s="17" t="s">
        <v>462</v>
      </c>
      <c r="E426" s="18" t="s">
        <v>860</v>
      </c>
    </row>
    <row r="427" ht="60" customHeight="1" spans="1:5">
      <c r="A427" s="20">
        <v>379</v>
      </c>
      <c r="B427" s="19" t="s">
        <v>2252</v>
      </c>
      <c r="C427" s="19" t="s">
        <v>1574</v>
      </c>
      <c r="D427" s="17" t="s">
        <v>462</v>
      </c>
      <c r="E427" s="18" t="s">
        <v>860</v>
      </c>
    </row>
    <row r="428" ht="60" customHeight="1" spans="1:5">
      <c r="A428" s="20">
        <v>380</v>
      </c>
      <c r="B428" s="19" t="s">
        <v>2253</v>
      </c>
      <c r="C428" s="19" t="s">
        <v>1574</v>
      </c>
      <c r="D428" s="17" t="s">
        <v>462</v>
      </c>
      <c r="E428" s="18" t="s">
        <v>316</v>
      </c>
    </row>
    <row r="429" ht="60" customHeight="1" spans="1:5">
      <c r="A429" s="20">
        <v>381</v>
      </c>
      <c r="B429" s="19" t="s">
        <v>2254</v>
      </c>
      <c r="C429" s="19" t="s">
        <v>1574</v>
      </c>
      <c r="D429" s="17" t="s">
        <v>462</v>
      </c>
      <c r="E429" s="18" t="s">
        <v>57</v>
      </c>
    </row>
    <row r="430" ht="60" customHeight="1" spans="1:5">
      <c r="A430" s="20">
        <v>382</v>
      </c>
      <c r="B430" s="19" t="s">
        <v>2255</v>
      </c>
      <c r="C430" s="19" t="s">
        <v>1574</v>
      </c>
      <c r="D430" s="17" t="s">
        <v>462</v>
      </c>
      <c r="E430" s="18" t="s">
        <v>860</v>
      </c>
    </row>
    <row r="431" ht="60" customHeight="1" spans="1:5">
      <c r="A431" s="20">
        <v>383</v>
      </c>
      <c r="B431" s="19" t="s">
        <v>2256</v>
      </c>
      <c r="C431" s="19" t="s">
        <v>1574</v>
      </c>
      <c r="D431" s="17" t="s">
        <v>462</v>
      </c>
      <c r="E431" s="18" t="s">
        <v>297</v>
      </c>
    </row>
    <row r="432" ht="60" customHeight="1" spans="1:5">
      <c r="A432" s="20">
        <v>384</v>
      </c>
      <c r="B432" s="19" t="s">
        <v>2257</v>
      </c>
      <c r="C432" s="19" t="s">
        <v>1574</v>
      </c>
      <c r="D432" s="17" t="s">
        <v>462</v>
      </c>
      <c r="E432" s="18" t="s">
        <v>860</v>
      </c>
    </row>
    <row r="433" ht="60" customHeight="1" spans="1:5">
      <c r="A433" s="20">
        <v>385</v>
      </c>
      <c r="B433" s="19" t="s">
        <v>2258</v>
      </c>
      <c r="C433" s="19" t="s">
        <v>1574</v>
      </c>
      <c r="D433" s="17" t="s">
        <v>462</v>
      </c>
      <c r="E433" s="18" t="s">
        <v>321</v>
      </c>
    </row>
    <row r="434" ht="60" customHeight="1" spans="1:5">
      <c r="A434" s="20">
        <v>386</v>
      </c>
      <c r="B434" s="19" t="s">
        <v>2259</v>
      </c>
      <c r="C434" s="19" t="s">
        <v>1574</v>
      </c>
      <c r="D434" s="17" t="s">
        <v>462</v>
      </c>
      <c r="E434" s="18" t="s">
        <v>860</v>
      </c>
    </row>
    <row r="435" ht="60" customHeight="1" spans="1:5">
      <c r="A435" s="20">
        <v>387</v>
      </c>
      <c r="B435" s="19" t="s">
        <v>2260</v>
      </c>
      <c r="C435" s="19" t="s">
        <v>1574</v>
      </c>
      <c r="D435" s="17" t="s">
        <v>462</v>
      </c>
      <c r="E435" s="18" t="s">
        <v>860</v>
      </c>
    </row>
    <row r="436" ht="93" customHeight="1" spans="1:5">
      <c r="A436" s="20">
        <v>388</v>
      </c>
      <c r="B436" s="19" t="s">
        <v>2261</v>
      </c>
      <c r="C436" s="19" t="s">
        <v>1574</v>
      </c>
      <c r="D436" s="17" t="s">
        <v>462</v>
      </c>
      <c r="E436" s="18" t="s">
        <v>860</v>
      </c>
    </row>
    <row r="437" ht="60" customHeight="1" spans="1:5">
      <c r="A437" s="20">
        <v>389</v>
      </c>
      <c r="B437" s="19" t="s">
        <v>2262</v>
      </c>
      <c r="C437" s="19" t="s">
        <v>1574</v>
      </c>
      <c r="D437" s="17" t="s">
        <v>462</v>
      </c>
      <c r="E437" s="18" t="s">
        <v>860</v>
      </c>
    </row>
    <row r="438" ht="60" customHeight="1" spans="1:5">
      <c r="A438" s="20">
        <v>390</v>
      </c>
      <c r="B438" s="19" t="s">
        <v>2263</v>
      </c>
      <c r="C438" s="19" t="s">
        <v>1574</v>
      </c>
      <c r="D438" s="17" t="s">
        <v>462</v>
      </c>
      <c r="E438" s="18" t="s">
        <v>860</v>
      </c>
    </row>
    <row r="439" ht="60" customHeight="1" spans="1:5">
      <c r="A439" s="20">
        <v>391</v>
      </c>
      <c r="B439" s="19" t="s">
        <v>2264</v>
      </c>
      <c r="C439" s="19" t="s">
        <v>1574</v>
      </c>
      <c r="D439" s="17" t="s">
        <v>462</v>
      </c>
      <c r="E439" s="18" t="s">
        <v>860</v>
      </c>
    </row>
    <row r="440" ht="60" customHeight="1" spans="1:5">
      <c r="A440" s="20">
        <v>392</v>
      </c>
      <c r="B440" s="19" t="s">
        <v>2265</v>
      </c>
      <c r="C440" s="19" t="s">
        <v>1574</v>
      </c>
      <c r="D440" s="17" t="s">
        <v>462</v>
      </c>
      <c r="E440" s="18" t="s">
        <v>860</v>
      </c>
    </row>
    <row r="441" ht="60" customHeight="1" spans="1:5">
      <c r="A441" s="20">
        <v>393</v>
      </c>
      <c r="B441" s="19" t="s">
        <v>2266</v>
      </c>
      <c r="C441" s="19" t="s">
        <v>1574</v>
      </c>
      <c r="D441" s="17" t="s">
        <v>462</v>
      </c>
      <c r="E441" s="18" t="s">
        <v>860</v>
      </c>
    </row>
    <row r="442" ht="60" customHeight="1" spans="1:5">
      <c r="A442" s="20">
        <v>394</v>
      </c>
      <c r="B442" s="19" t="s">
        <v>2267</v>
      </c>
      <c r="C442" s="19" t="s">
        <v>1574</v>
      </c>
      <c r="D442" s="17" t="s">
        <v>462</v>
      </c>
      <c r="E442" s="18" t="s">
        <v>860</v>
      </c>
    </row>
    <row r="443" ht="60" customHeight="1" spans="1:5">
      <c r="A443" s="20">
        <v>395</v>
      </c>
      <c r="B443" s="19" t="s">
        <v>2268</v>
      </c>
      <c r="C443" s="19" t="s">
        <v>1574</v>
      </c>
      <c r="D443" s="17" t="s">
        <v>462</v>
      </c>
      <c r="E443" s="18" t="s">
        <v>860</v>
      </c>
    </row>
    <row r="444" ht="60" customHeight="1" spans="1:5">
      <c r="A444" s="20">
        <v>396</v>
      </c>
      <c r="B444" s="19" t="s">
        <v>2269</v>
      </c>
      <c r="C444" s="19" t="s">
        <v>1574</v>
      </c>
      <c r="D444" s="17" t="s">
        <v>462</v>
      </c>
      <c r="E444" s="18" t="s">
        <v>550</v>
      </c>
    </row>
    <row r="445" ht="38" customHeight="1" spans="1:5">
      <c r="A445" s="13" t="str">
        <f>"（2）新建项目（"&amp;COUNT(A446:A454)&amp;"个）"</f>
        <v>（2）新建项目（9个）</v>
      </c>
      <c r="B445" s="14"/>
      <c r="C445" s="14"/>
      <c r="D445" s="14"/>
      <c r="E445" s="15"/>
    </row>
    <row r="446" ht="60" customHeight="1" spans="1:5">
      <c r="A446" s="20">
        <v>397</v>
      </c>
      <c r="B446" s="19" t="s">
        <v>2270</v>
      </c>
      <c r="C446" s="19" t="s">
        <v>1574</v>
      </c>
      <c r="D446" s="19" t="s">
        <v>1970</v>
      </c>
      <c r="E446" s="18" t="s">
        <v>326</v>
      </c>
    </row>
    <row r="447" ht="60" customHeight="1" spans="1:5">
      <c r="A447" s="20">
        <v>398</v>
      </c>
      <c r="B447" s="19" t="s">
        <v>2271</v>
      </c>
      <c r="C447" s="19" t="s">
        <v>1574</v>
      </c>
      <c r="D447" s="19" t="s">
        <v>1970</v>
      </c>
      <c r="E447" s="18" t="s">
        <v>326</v>
      </c>
    </row>
    <row r="448" ht="60" customHeight="1" spans="1:5">
      <c r="A448" s="20">
        <v>399</v>
      </c>
      <c r="B448" s="19" t="s">
        <v>2272</v>
      </c>
      <c r="C448" s="19" t="s">
        <v>1574</v>
      </c>
      <c r="D448" s="19" t="s">
        <v>1970</v>
      </c>
      <c r="E448" s="18" t="s">
        <v>860</v>
      </c>
    </row>
    <row r="449" ht="60" customHeight="1" spans="1:5">
      <c r="A449" s="20">
        <v>400</v>
      </c>
      <c r="B449" s="19" t="s">
        <v>2273</v>
      </c>
      <c r="C449" s="19" t="s">
        <v>1574</v>
      </c>
      <c r="D449" s="19" t="s">
        <v>1970</v>
      </c>
      <c r="E449" s="18" t="s">
        <v>860</v>
      </c>
    </row>
    <row r="450" s="1" customFormat="1" ht="60" customHeight="1" spans="1:5">
      <c r="A450" s="20">
        <v>401</v>
      </c>
      <c r="B450" s="19" t="s">
        <v>2274</v>
      </c>
      <c r="C450" s="19" t="s">
        <v>1574</v>
      </c>
      <c r="D450" s="19" t="s">
        <v>1970</v>
      </c>
      <c r="E450" s="18" t="s">
        <v>57</v>
      </c>
    </row>
    <row r="451" ht="60" customHeight="1" spans="1:5">
      <c r="A451" s="20">
        <v>402</v>
      </c>
      <c r="B451" s="19" t="s">
        <v>2275</v>
      </c>
      <c r="C451" s="19" t="s">
        <v>1574</v>
      </c>
      <c r="D451" s="19" t="s">
        <v>1970</v>
      </c>
      <c r="E451" s="18" t="s">
        <v>316</v>
      </c>
    </row>
    <row r="452" ht="60" customHeight="1" spans="1:5">
      <c r="A452" s="20">
        <v>403</v>
      </c>
      <c r="B452" s="19" t="s">
        <v>2276</v>
      </c>
      <c r="C452" s="19" t="s">
        <v>1574</v>
      </c>
      <c r="D452" s="19" t="s">
        <v>1970</v>
      </c>
      <c r="E452" s="18" t="s">
        <v>316</v>
      </c>
    </row>
    <row r="453" ht="60" customHeight="1" spans="1:5">
      <c r="A453" s="20">
        <v>404</v>
      </c>
      <c r="B453" s="19" t="s">
        <v>2277</v>
      </c>
      <c r="C453" s="19" t="s">
        <v>1574</v>
      </c>
      <c r="D453" s="19" t="s">
        <v>1970</v>
      </c>
      <c r="E453" s="18" t="s">
        <v>316</v>
      </c>
    </row>
    <row r="454" ht="60" customHeight="1" spans="1:5">
      <c r="A454" s="20">
        <v>405</v>
      </c>
      <c r="B454" s="19" t="s">
        <v>2278</v>
      </c>
      <c r="C454" s="19" t="s">
        <v>1574</v>
      </c>
      <c r="D454" s="19" t="s">
        <v>1970</v>
      </c>
      <c r="E454" s="18" t="s">
        <v>297</v>
      </c>
    </row>
    <row r="455" s="3" customFormat="1" ht="38" customHeight="1" spans="1:5">
      <c r="A455" s="13" t="str">
        <f>"（3）前期项目（"&amp;COUNT(A456)&amp;"个）"</f>
        <v>（3）前期项目（1个）</v>
      </c>
      <c r="B455" s="14"/>
      <c r="C455" s="14"/>
      <c r="D455" s="14"/>
      <c r="E455" s="15"/>
    </row>
    <row r="456" s="2" customFormat="1" ht="60" customHeight="1" spans="1:5">
      <c r="A456" s="20">
        <v>406</v>
      </c>
      <c r="B456" s="21" t="s">
        <v>1573</v>
      </c>
      <c r="C456" s="21" t="s">
        <v>1574</v>
      </c>
      <c r="D456" s="21" t="s">
        <v>293</v>
      </c>
      <c r="E456" s="22" t="s">
        <v>1577</v>
      </c>
    </row>
    <row r="457" ht="38" customHeight="1" spans="1:5">
      <c r="A457" s="13" t="str">
        <f>"五、生态环保（"&amp;COUNT(A458:A476)&amp;"个）"</f>
        <v>五、生态环保（11个）</v>
      </c>
      <c r="B457" s="14"/>
      <c r="C457" s="14"/>
      <c r="D457" s="14"/>
      <c r="E457" s="15"/>
    </row>
    <row r="458" ht="38" customHeight="1" spans="1:5">
      <c r="A458" s="13" t="str">
        <f>"（一）、治水（"&amp;COUNT(A460:A467)&amp;"个）"</f>
        <v>（一）、治水（6个）</v>
      </c>
      <c r="B458" s="14"/>
      <c r="C458" s="14"/>
      <c r="D458" s="14"/>
      <c r="E458" s="15"/>
    </row>
    <row r="459" s="3" customFormat="1" ht="38" customHeight="1" spans="1:5">
      <c r="A459" s="13" t="str">
        <f>"（1）续建项目（"&amp;COUNT(A460:A461)&amp;"个）"</f>
        <v>（1）续建项目（2个）</v>
      </c>
      <c r="B459" s="14"/>
      <c r="C459" s="14"/>
      <c r="D459" s="14"/>
      <c r="E459" s="15"/>
    </row>
    <row r="460" s="1" customFormat="1" ht="60" customHeight="1" spans="1:5">
      <c r="A460" s="23">
        <v>407</v>
      </c>
      <c r="B460" s="19" t="s">
        <v>2279</v>
      </c>
      <c r="C460" s="19" t="s">
        <v>1597</v>
      </c>
      <c r="D460" s="17" t="s">
        <v>462</v>
      </c>
      <c r="E460" s="18" t="s">
        <v>326</v>
      </c>
    </row>
    <row r="461" s="1" customFormat="1" ht="60" customHeight="1" spans="1:5">
      <c r="A461" s="23">
        <v>408</v>
      </c>
      <c r="B461" s="19" t="s">
        <v>2280</v>
      </c>
      <c r="C461" s="19" t="s">
        <v>1597</v>
      </c>
      <c r="D461" s="17" t="s">
        <v>462</v>
      </c>
      <c r="E461" s="18" t="s">
        <v>326</v>
      </c>
    </row>
    <row r="462" s="3" customFormat="1" ht="38" customHeight="1" spans="1:5">
      <c r="A462" s="13" t="str">
        <f>"（2）新建项目（"&amp;COUNT(A463:A464)&amp;"个）"</f>
        <v>（2）新建项目（2个）</v>
      </c>
      <c r="B462" s="14"/>
      <c r="C462" s="14"/>
      <c r="D462" s="14"/>
      <c r="E462" s="15"/>
    </row>
    <row r="463" s="1" customFormat="1" ht="60" customHeight="1" spans="1:5">
      <c r="A463" s="23">
        <v>409</v>
      </c>
      <c r="B463" s="19" t="s">
        <v>2281</v>
      </c>
      <c r="C463" s="19" t="s">
        <v>1597</v>
      </c>
      <c r="D463" s="19" t="s">
        <v>1970</v>
      </c>
      <c r="E463" s="18" t="s">
        <v>860</v>
      </c>
    </row>
    <row r="464" s="1" customFormat="1" ht="60" customHeight="1" spans="1:5">
      <c r="A464" s="23">
        <v>410</v>
      </c>
      <c r="B464" s="19" t="s">
        <v>2282</v>
      </c>
      <c r="C464" s="19" t="s">
        <v>1597</v>
      </c>
      <c r="D464" s="19" t="s">
        <v>1970</v>
      </c>
      <c r="E464" s="18" t="s">
        <v>860</v>
      </c>
    </row>
    <row r="465" s="3" customFormat="1" ht="38" customHeight="1" spans="1:5">
      <c r="A465" s="13" t="str">
        <f>"（3）前期项目（"&amp;COUNT(A466:A467)&amp;"个）"</f>
        <v>（3）前期项目（2个）</v>
      </c>
      <c r="B465" s="14"/>
      <c r="C465" s="14"/>
      <c r="D465" s="14"/>
      <c r="E465" s="15"/>
    </row>
    <row r="466" s="2" customFormat="1" ht="60" customHeight="1" spans="1:5">
      <c r="A466" s="23">
        <v>411</v>
      </c>
      <c r="B466" s="21" t="s">
        <v>1596</v>
      </c>
      <c r="C466" s="21" t="s">
        <v>1597</v>
      </c>
      <c r="D466" s="21" t="s">
        <v>293</v>
      </c>
      <c r="E466" s="22" t="s">
        <v>326</v>
      </c>
    </row>
    <row r="467" s="2" customFormat="1" ht="74" customHeight="1" spans="1:5">
      <c r="A467" s="23">
        <v>412</v>
      </c>
      <c r="B467" s="21" t="s">
        <v>1601</v>
      </c>
      <c r="C467" s="21" t="s">
        <v>1597</v>
      </c>
      <c r="D467" s="21" t="s">
        <v>293</v>
      </c>
      <c r="E467" s="22" t="s">
        <v>57</v>
      </c>
    </row>
    <row r="468" ht="38" customHeight="1" spans="1:5">
      <c r="A468" s="13" t="str">
        <f>"（二）、治绿（"&amp;COUNT(A470:A476)&amp;"个）"</f>
        <v>（二）、治绿（5个）</v>
      </c>
      <c r="B468" s="14"/>
      <c r="C468" s="14"/>
      <c r="D468" s="14"/>
      <c r="E468" s="15"/>
    </row>
    <row r="469" s="3" customFormat="1" ht="38" customHeight="1" spans="1:5">
      <c r="A469" s="13" t="str">
        <f>"（1）续建项目（"&amp;COUNT(A470:A471)&amp;"个）"</f>
        <v>（1）续建项目（2个）</v>
      </c>
      <c r="B469" s="14"/>
      <c r="C469" s="14"/>
      <c r="D469" s="14"/>
      <c r="E469" s="15"/>
    </row>
    <row r="470" s="1" customFormat="1" ht="60" customHeight="1" spans="1:5">
      <c r="A470" s="20">
        <v>413</v>
      </c>
      <c r="B470" s="19" t="s">
        <v>2283</v>
      </c>
      <c r="C470" s="19" t="s">
        <v>1616</v>
      </c>
      <c r="D470" s="17" t="s">
        <v>462</v>
      </c>
      <c r="E470" s="18" t="s">
        <v>321</v>
      </c>
    </row>
    <row r="471" s="1" customFormat="1" ht="60" customHeight="1" spans="1:5">
      <c r="A471" s="20">
        <v>414</v>
      </c>
      <c r="B471" s="19" t="s">
        <v>2284</v>
      </c>
      <c r="C471" s="19" t="s">
        <v>1616</v>
      </c>
      <c r="D471" s="17" t="s">
        <v>462</v>
      </c>
      <c r="E471" s="18" t="s">
        <v>316</v>
      </c>
    </row>
    <row r="472" s="3" customFormat="1" ht="38" customHeight="1" spans="1:5">
      <c r="A472" s="13" t="str">
        <f>"（2）新建项目（"&amp;COUNT(A473)&amp;"个）"</f>
        <v>（2）新建项目（1个）</v>
      </c>
      <c r="B472" s="14"/>
      <c r="C472" s="14"/>
      <c r="D472" s="14"/>
      <c r="E472" s="15"/>
    </row>
    <row r="473" s="1" customFormat="1" ht="60" customHeight="1" spans="1:5">
      <c r="A473" s="20">
        <v>415</v>
      </c>
      <c r="B473" s="20" t="s">
        <v>2285</v>
      </c>
      <c r="C473" s="19" t="s">
        <v>1616</v>
      </c>
      <c r="D473" s="19" t="s">
        <v>1970</v>
      </c>
      <c r="E473" s="18" t="s">
        <v>297</v>
      </c>
    </row>
    <row r="474" s="3" customFormat="1" ht="38" customHeight="1" spans="1:5">
      <c r="A474" s="13" t="str">
        <f>"（3）前期项目（"&amp;COUNT(A475:A476)&amp;"个）"</f>
        <v>（3）前期项目（2个）</v>
      </c>
      <c r="B474" s="14"/>
      <c r="C474" s="14"/>
      <c r="D474" s="14"/>
      <c r="E474" s="15"/>
    </row>
    <row r="475" s="2" customFormat="1" ht="60" customHeight="1" spans="1:5">
      <c r="A475" s="20">
        <v>416</v>
      </c>
      <c r="B475" s="21" t="s">
        <v>1615</v>
      </c>
      <c r="C475" s="21" t="s">
        <v>1616</v>
      </c>
      <c r="D475" s="21" t="s">
        <v>293</v>
      </c>
      <c r="E475" s="22" t="s">
        <v>297</v>
      </c>
    </row>
    <row r="476" s="2" customFormat="1" ht="60" customHeight="1" spans="1:5">
      <c r="A476" s="20">
        <v>417</v>
      </c>
      <c r="B476" s="21" t="s">
        <v>1620</v>
      </c>
      <c r="C476" s="21" t="s">
        <v>1616</v>
      </c>
      <c r="D476" s="21" t="s">
        <v>293</v>
      </c>
      <c r="E476" s="22" t="s">
        <v>860</v>
      </c>
    </row>
    <row r="477" s="3" customFormat="1" ht="38" customHeight="1" spans="1:5">
      <c r="A477" s="13" t="str">
        <f>"六、社会事业和民生保障（"&amp;COUNT(A479:A608)&amp;"个）"</f>
        <v>六、社会事业和民生保障（115个）</v>
      </c>
      <c r="B477" s="14"/>
      <c r="C477" s="14"/>
      <c r="D477" s="14"/>
      <c r="E477" s="15"/>
    </row>
    <row r="478" s="3" customFormat="1" ht="38" customHeight="1" spans="1:5">
      <c r="A478" s="13" t="str">
        <f>"（一）、教育（"&amp;COUNT(A480:A504)&amp;"个）"</f>
        <v>（一）、教育（23个）</v>
      </c>
      <c r="B478" s="14"/>
      <c r="C478" s="14"/>
      <c r="D478" s="14"/>
      <c r="E478" s="15"/>
    </row>
    <row r="479" s="3" customFormat="1" ht="38" customHeight="1" spans="1:5">
      <c r="A479" s="13" t="str">
        <f>"（1）续建项目（"&amp;COUNT(A480:A488)&amp;"个）"</f>
        <v>（1）续建项目（9个）</v>
      </c>
      <c r="B479" s="14"/>
      <c r="C479" s="14"/>
      <c r="D479" s="14"/>
      <c r="E479" s="15"/>
    </row>
    <row r="480" s="1" customFormat="1" ht="60" customHeight="1" spans="1:5">
      <c r="A480" s="20">
        <v>418</v>
      </c>
      <c r="B480" s="19" t="s">
        <v>2286</v>
      </c>
      <c r="C480" s="19" t="s">
        <v>1669</v>
      </c>
      <c r="D480" s="17" t="s">
        <v>462</v>
      </c>
      <c r="E480" s="18" t="s">
        <v>860</v>
      </c>
    </row>
    <row r="481" s="1" customFormat="1" ht="60" customHeight="1" spans="1:5">
      <c r="A481" s="20">
        <v>419</v>
      </c>
      <c r="B481" s="19" t="s">
        <v>2287</v>
      </c>
      <c r="C481" s="19" t="s">
        <v>1669</v>
      </c>
      <c r="D481" s="17" t="s">
        <v>462</v>
      </c>
      <c r="E481" s="18" t="s">
        <v>316</v>
      </c>
    </row>
    <row r="482" s="1" customFormat="1" ht="60" customHeight="1" spans="1:5">
      <c r="A482" s="20">
        <v>420</v>
      </c>
      <c r="B482" s="19" t="s">
        <v>2288</v>
      </c>
      <c r="C482" s="19" t="s">
        <v>1669</v>
      </c>
      <c r="D482" s="17" t="s">
        <v>462</v>
      </c>
      <c r="E482" s="18" t="s">
        <v>860</v>
      </c>
    </row>
    <row r="483" s="1" customFormat="1" ht="60" customHeight="1" spans="1:5">
      <c r="A483" s="20">
        <v>421</v>
      </c>
      <c r="B483" s="19" t="s">
        <v>2289</v>
      </c>
      <c r="C483" s="19" t="s">
        <v>1669</v>
      </c>
      <c r="D483" s="17" t="s">
        <v>462</v>
      </c>
      <c r="E483" s="18" t="s">
        <v>57</v>
      </c>
    </row>
    <row r="484" s="1" customFormat="1" ht="60" customHeight="1" spans="1:5">
      <c r="A484" s="20">
        <v>422</v>
      </c>
      <c r="B484" s="19" t="s">
        <v>2290</v>
      </c>
      <c r="C484" s="19" t="s">
        <v>1669</v>
      </c>
      <c r="D484" s="17" t="s">
        <v>462</v>
      </c>
      <c r="E484" s="18" t="s">
        <v>860</v>
      </c>
    </row>
    <row r="485" s="1" customFormat="1" ht="60" customHeight="1" spans="1:5">
      <c r="A485" s="20">
        <v>423</v>
      </c>
      <c r="B485" s="19" t="s">
        <v>2291</v>
      </c>
      <c r="C485" s="19" t="s">
        <v>1669</v>
      </c>
      <c r="D485" s="17" t="s">
        <v>462</v>
      </c>
      <c r="E485" s="18" t="s">
        <v>57</v>
      </c>
    </row>
    <row r="486" s="1" customFormat="1" ht="60" customHeight="1" spans="1:5">
      <c r="A486" s="20">
        <v>424</v>
      </c>
      <c r="B486" s="19" t="s">
        <v>2292</v>
      </c>
      <c r="C486" s="19" t="s">
        <v>1669</v>
      </c>
      <c r="D486" s="17" t="s">
        <v>462</v>
      </c>
      <c r="E486" s="18" t="s">
        <v>57</v>
      </c>
    </row>
    <row r="487" s="1" customFormat="1" ht="60" customHeight="1" spans="1:5">
      <c r="A487" s="20">
        <v>425</v>
      </c>
      <c r="B487" s="19" t="s">
        <v>2293</v>
      </c>
      <c r="C487" s="19" t="s">
        <v>1669</v>
      </c>
      <c r="D487" s="17" t="s">
        <v>462</v>
      </c>
      <c r="E487" s="18" t="s">
        <v>860</v>
      </c>
    </row>
    <row r="488" s="1" customFormat="1" ht="60" customHeight="1" spans="1:5">
      <c r="A488" s="20">
        <v>426</v>
      </c>
      <c r="B488" s="19" t="s">
        <v>2294</v>
      </c>
      <c r="C488" s="19" t="s">
        <v>1669</v>
      </c>
      <c r="D488" s="17" t="s">
        <v>462</v>
      </c>
      <c r="E488" s="18" t="s">
        <v>316</v>
      </c>
    </row>
    <row r="489" s="3" customFormat="1" ht="38" customHeight="1" spans="1:5">
      <c r="A489" s="13" t="str">
        <f>"（2）新建项目（"&amp;COUNT(A490:A496)&amp;"个）"</f>
        <v>（2）新建项目（7个）</v>
      </c>
      <c r="B489" s="14"/>
      <c r="C489" s="14"/>
      <c r="D489" s="14"/>
      <c r="E489" s="15"/>
    </row>
    <row r="490" s="1" customFormat="1" ht="60" customHeight="1" spans="1:5">
      <c r="A490" s="20">
        <v>427</v>
      </c>
      <c r="B490" s="19" t="s">
        <v>2295</v>
      </c>
      <c r="C490" s="19" t="s">
        <v>1669</v>
      </c>
      <c r="D490" s="19" t="s">
        <v>1970</v>
      </c>
      <c r="E490" s="18" t="s">
        <v>57</v>
      </c>
    </row>
    <row r="491" s="1" customFormat="1" ht="60" customHeight="1" spans="1:5">
      <c r="A491" s="20">
        <v>428</v>
      </c>
      <c r="B491" s="19" t="s">
        <v>2296</v>
      </c>
      <c r="C491" s="19" t="s">
        <v>1669</v>
      </c>
      <c r="D491" s="19" t="s">
        <v>1970</v>
      </c>
      <c r="E491" s="18" t="s">
        <v>326</v>
      </c>
    </row>
    <row r="492" s="1" customFormat="1" ht="60" customHeight="1" spans="1:5">
      <c r="A492" s="20">
        <v>429</v>
      </c>
      <c r="B492" s="19" t="s">
        <v>2297</v>
      </c>
      <c r="C492" s="19" t="s">
        <v>1669</v>
      </c>
      <c r="D492" s="19" t="s">
        <v>1970</v>
      </c>
      <c r="E492" s="18" t="s">
        <v>326</v>
      </c>
    </row>
    <row r="493" s="1" customFormat="1" ht="60" customHeight="1" spans="1:5">
      <c r="A493" s="20">
        <v>430</v>
      </c>
      <c r="B493" s="19" t="s">
        <v>2298</v>
      </c>
      <c r="C493" s="19" t="s">
        <v>1669</v>
      </c>
      <c r="D493" s="19" t="s">
        <v>1970</v>
      </c>
      <c r="E493" s="18" t="s">
        <v>297</v>
      </c>
    </row>
    <row r="494" s="1" customFormat="1" ht="60" customHeight="1" spans="1:5">
      <c r="A494" s="20">
        <v>431</v>
      </c>
      <c r="B494" s="19" t="s">
        <v>2299</v>
      </c>
      <c r="C494" s="19" t="s">
        <v>1669</v>
      </c>
      <c r="D494" s="19" t="s">
        <v>1970</v>
      </c>
      <c r="E494" s="18" t="s">
        <v>860</v>
      </c>
    </row>
    <row r="495" s="1" customFormat="1" ht="60" customHeight="1" spans="1:5">
      <c r="A495" s="20">
        <v>432</v>
      </c>
      <c r="B495" s="19" t="s">
        <v>2300</v>
      </c>
      <c r="C495" s="19" t="s">
        <v>1669</v>
      </c>
      <c r="D495" s="19" t="s">
        <v>1970</v>
      </c>
      <c r="E495" s="18" t="s">
        <v>860</v>
      </c>
    </row>
    <row r="496" s="1" customFormat="1" ht="60" customHeight="1" spans="1:5">
      <c r="A496" s="20">
        <v>433</v>
      </c>
      <c r="B496" s="19" t="s">
        <v>2301</v>
      </c>
      <c r="C496" s="19" t="s">
        <v>1669</v>
      </c>
      <c r="D496" s="19" t="s">
        <v>1970</v>
      </c>
      <c r="E496" s="18" t="s">
        <v>326</v>
      </c>
    </row>
    <row r="497" s="3" customFormat="1" ht="38" customHeight="1" spans="1:5">
      <c r="A497" s="13" t="str">
        <f>"（3）前期项目（"&amp;COUNT(A498:A504)&amp;"个）"</f>
        <v>（3）前期项目（7个）</v>
      </c>
      <c r="B497" s="14"/>
      <c r="C497" s="14"/>
      <c r="D497" s="14"/>
      <c r="E497" s="15"/>
    </row>
    <row r="498" s="2" customFormat="1" ht="60" customHeight="1" spans="1:5">
      <c r="A498" s="20">
        <v>434</v>
      </c>
      <c r="B498" s="21" t="s">
        <v>1668</v>
      </c>
      <c r="C498" s="21" t="s">
        <v>1669</v>
      </c>
      <c r="D498" s="21" t="s">
        <v>293</v>
      </c>
      <c r="E498" s="22" t="s">
        <v>57</v>
      </c>
    </row>
    <row r="499" s="2" customFormat="1" ht="60" customHeight="1" spans="1:5">
      <c r="A499" s="20">
        <v>435</v>
      </c>
      <c r="B499" s="21" t="s">
        <v>1672</v>
      </c>
      <c r="C499" s="21" t="s">
        <v>1669</v>
      </c>
      <c r="D499" s="21" t="s">
        <v>293</v>
      </c>
      <c r="E499" s="22" t="s">
        <v>860</v>
      </c>
    </row>
    <row r="500" s="2" customFormat="1" ht="60" customHeight="1" spans="1:5">
      <c r="A500" s="20">
        <v>436</v>
      </c>
      <c r="B500" s="21" t="s">
        <v>1675</v>
      </c>
      <c r="C500" s="21" t="s">
        <v>1669</v>
      </c>
      <c r="D500" s="21" t="s">
        <v>293</v>
      </c>
      <c r="E500" s="22" t="s">
        <v>860</v>
      </c>
    </row>
    <row r="501" s="2" customFormat="1" ht="60" customHeight="1" spans="1:5">
      <c r="A501" s="20">
        <v>437</v>
      </c>
      <c r="B501" s="21" t="s">
        <v>1677</v>
      </c>
      <c r="C501" s="21" t="s">
        <v>1669</v>
      </c>
      <c r="D501" s="21" t="s">
        <v>293</v>
      </c>
      <c r="E501" s="22" t="s">
        <v>316</v>
      </c>
    </row>
    <row r="502" s="2" customFormat="1" ht="60" customHeight="1" spans="1:5">
      <c r="A502" s="20">
        <v>438</v>
      </c>
      <c r="B502" s="21" t="s">
        <v>1679</v>
      </c>
      <c r="C502" s="21" t="s">
        <v>1669</v>
      </c>
      <c r="D502" s="21" t="s">
        <v>293</v>
      </c>
      <c r="E502" s="22" t="s">
        <v>860</v>
      </c>
    </row>
    <row r="503" s="2" customFormat="1" ht="60" customHeight="1" spans="1:5">
      <c r="A503" s="20">
        <v>439</v>
      </c>
      <c r="B503" s="21" t="s">
        <v>1681</v>
      </c>
      <c r="C503" s="21" t="s">
        <v>1669</v>
      </c>
      <c r="D503" s="21" t="s">
        <v>293</v>
      </c>
      <c r="E503" s="22" t="s">
        <v>860</v>
      </c>
    </row>
    <row r="504" s="2" customFormat="1" ht="60" customHeight="1" spans="1:5">
      <c r="A504" s="20">
        <v>440</v>
      </c>
      <c r="B504" s="21" t="s">
        <v>1684</v>
      </c>
      <c r="C504" s="21" t="s">
        <v>1669</v>
      </c>
      <c r="D504" s="21" t="s">
        <v>293</v>
      </c>
      <c r="E504" s="22" t="s">
        <v>860</v>
      </c>
    </row>
    <row r="505" ht="38" customHeight="1" spans="1:5">
      <c r="A505" s="13" t="str">
        <f>"（二）、体育卫生（"&amp;COUNT(A507:A519)&amp;"个）"</f>
        <v>（二）、体育卫生（11个）</v>
      </c>
      <c r="B505" s="14"/>
      <c r="C505" s="14"/>
      <c r="D505" s="14"/>
      <c r="E505" s="15"/>
    </row>
    <row r="506" s="3" customFormat="1" ht="38" customHeight="1" spans="1:5">
      <c r="A506" s="13" t="str">
        <f>"（1）续建项目（"&amp;COUNT(A507:A510)&amp;"个）"</f>
        <v>（1）续建项目（4个）</v>
      </c>
      <c r="B506" s="14"/>
      <c r="C506" s="14"/>
      <c r="D506" s="14"/>
      <c r="E506" s="15"/>
    </row>
    <row r="507" s="1" customFormat="1" ht="60" customHeight="1" spans="1:5">
      <c r="A507" s="20">
        <v>441</v>
      </c>
      <c r="B507" s="19" t="s">
        <v>2302</v>
      </c>
      <c r="C507" s="19" t="s">
        <v>1714</v>
      </c>
      <c r="D507" s="17" t="s">
        <v>462</v>
      </c>
      <c r="E507" s="18" t="s">
        <v>297</v>
      </c>
    </row>
    <row r="508" s="1" customFormat="1" ht="60" customHeight="1" spans="1:5">
      <c r="A508" s="20">
        <v>442</v>
      </c>
      <c r="B508" s="19" t="s">
        <v>2303</v>
      </c>
      <c r="C508" s="19" t="s">
        <v>1714</v>
      </c>
      <c r="D508" s="17" t="s">
        <v>462</v>
      </c>
      <c r="E508" s="18" t="s">
        <v>326</v>
      </c>
    </row>
    <row r="509" s="1" customFormat="1" ht="60" customHeight="1" spans="1:5">
      <c r="A509" s="20">
        <v>443</v>
      </c>
      <c r="B509" s="19" t="s">
        <v>2304</v>
      </c>
      <c r="C509" s="19" t="s">
        <v>1714</v>
      </c>
      <c r="D509" s="17" t="s">
        <v>462</v>
      </c>
      <c r="E509" s="18" t="s">
        <v>860</v>
      </c>
    </row>
    <row r="510" s="1" customFormat="1" ht="60" customHeight="1" spans="1:5">
      <c r="A510" s="20">
        <v>444</v>
      </c>
      <c r="B510" s="19" t="s">
        <v>2305</v>
      </c>
      <c r="C510" s="19" t="s">
        <v>1714</v>
      </c>
      <c r="D510" s="17" t="s">
        <v>462</v>
      </c>
      <c r="E510" s="18" t="s">
        <v>321</v>
      </c>
    </row>
    <row r="511" s="3" customFormat="1" ht="38" customHeight="1" spans="1:5">
      <c r="A511" s="13" t="str">
        <f>"（2）新建项目（"&amp;COUNT(A512:A513)&amp;"个）"</f>
        <v>（2）新建项目（2个）</v>
      </c>
      <c r="B511" s="14"/>
      <c r="C511" s="14"/>
      <c r="D511" s="14"/>
      <c r="E511" s="15"/>
    </row>
    <row r="512" s="1" customFormat="1" ht="60" customHeight="1" spans="1:5">
      <c r="A512" s="20">
        <v>445</v>
      </c>
      <c r="B512" s="19" t="s">
        <v>2306</v>
      </c>
      <c r="C512" s="19" t="s">
        <v>1714</v>
      </c>
      <c r="D512" s="19" t="s">
        <v>1970</v>
      </c>
      <c r="E512" s="18" t="s">
        <v>326</v>
      </c>
    </row>
    <row r="513" s="1" customFormat="1" ht="60" customHeight="1" spans="1:5">
      <c r="A513" s="20">
        <v>446</v>
      </c>
      <c r="B513" s="19" t="s">
        <v>2307</v>
      </c>
      <c r="C513" s="19" t="s">
        <v>1714</v>
      </c>
      <c r="D513" s="19" t="s">
        <v>1970</v>
      </c>
      <c r="E513" s="18" t="s">
        <v>326</v>
      </c>
    </row>
    <row r="514" s="3" customFormat="1" ht="38" customHeight="1" spans="1:5">
      <c r="A514" s="13" t="str">
        <f>"（3）前期项目（"&amp;COUNT(A515:A519)&amp;"个）"</f>
        <v>（3）前期项目（5个）</v>
      </c>
      <c r="B514" s="14"/>
      <c r="C514" s="14"/>
      <c r="D514" s="14"/>
      <c r="E514" s="15"/>
    </row>
    <row r="515" s="2" customFormat="1" ht="60" customHeight="1" spans="1:5">
      <c r="A515" s="20">
        <v>447</v>
      </c>
      <c r="B515" s="21" t="s">
        <v>1713</v>
      </c>
      <c r="C515" s="21" t="s">
        <v>1714</v>
      </c>
      <c r="D515" s="21" t="s">
        <v>293</v>
      </c>
      <c r="E515" s="22" t="s">
        <v>297</v>
      </c>
    </row>
    <row r="516" s="2" customFormat="1" ht="60" customHeight="1" spans="1:5">
      <c r="A516" s="20">
        <v>448</v>
      </c>
      <c r="B516" s="21" t="s">
        <v>1718</v>
      </c>
      <c r="C516" s="21" t="s">
        <v>1714</v>
      </c>
      <c r="D516" s="21" t="s">
        <v>293</v>
      </c>
      <c r="E516" s="22" t="s">
        <v>57</v>
      </c>
    </row>
    <row r="517" s="2" customFormat="1" ht="60" customHeight="1" spans="1:5">
      <c r="A517" s="20">
        <v>449</v>
      </c>
      <c r="B517" s="21" t="s">
        <v>1720</v>
      </c>
      <c r="C517" s="21" t="s">
        <v>1714</v>
      </c>
      <c r="D517" s="21" t="s">
        <v>293</v>
      </c>
      <c r="E517" s="22" t="s">
        <v>57</v>
      </c>
    </row>
    <row r="518" s="2" customFormat="1" ht="60" customHeight="1" spans="1:5">
      <c r="A518" s="20">
        <v>450</v>
      </c>
      <c r="B518" s="21" t="s">
        <v>1722</v>
      </c>
      <c r="C518" s="21" t="s">
        <v>1714</v>
      </c>
      <c r="D518" s="21" t="s">
        <v>293</v>
      </c>
      <c r="E518" s="22" t="s">
        <v>326</v>
      </c>
    </row>
    <row r="519" s="2" customFormat="1" ht="60" customHeight="1" spans="1:5">
      <c r="A519" s="20">
        <v>451</v>
      </c>
      <c r="B519" s="21" t="s">
        <v>1725</v>
      </c>
      <c r="C519" s="21" t="s">
        <v>1714</v>
      </c>
      <c r="D519" s="21" t="s">
        <v>293</v>
      </c>
      <c r="E519" s="22" t="s">
        <v>860</v>
      </c>
    </row>
    <row r="520" ht="38" customHeight="1" spans="1:5">
      <c r="A520" s="13" t="str">
        <f>"（三）、安置房建设（"&amp;COUNT(A522:A576)&amp;"个）"</f>
        <v>（三）、安置房建设（53个）</v>
      </c>
      <c r="B520" s="14"/>
      <c r="C520" s="14"/>
      <c r="D520" s="14"/>
      <c r="E520" s="15"/>
    </row>
    <row r="521" s="3" customFormat="1" ht="38" customHeight="1" spans="1:5">
      <c r="A521" s="13" t="str">
        <f>"（1）续建项目（"&amp;COUNT(A522:A553)&amp;"个）"</f>
        <v>（1）续建项目（32个）</v>
      </c>
      <c r="B521" s="14"/>
      <c r="C521" s="14"/>
      <c r="D521" s="14"/>
      <c r="E521" s="15"/>
    </row>
    <row r="522" s="1" customFormat="1" ht="60" customHeight="1" spans="1:5">
      <c r="A522" s="20">
        <v>452</v>
      </c>
      <c r="B522" s="19" t="s">
        <v>2308</v>
      </c>
      <c r="C522" s="19" t="s">
        <v>1852</v>
      </c>
      <c r="D522" s="17" t="s">
        <v>462</v>
      </c>
      <c r="E522" s="18" t="s">
        <v>57</v>
      </c>
    </row>
    <row r="523" s="1" customFormat="1" ht="60" customHeight="1" spans="1:5">
      <c r="A523" s="20">
        <v>453</v>
      </c>
      <c r="B523" s="19" t="s">
        <v>2309</v>
      </c>
      <c r="C523" s="19" t="s">
        <v>1852</v>
      </c>
      <c r="D523" s="17" t="s">
        <v>462</v>
      </c>
      <c r="E523" s="18" t="s">
        <v>316</v>
      </c>
    </row>
    <row r="524" s="1" customFormat="1" ht="60" customHeight="1" spans="1:5">
      <c r="A524" s="20">
        <v>454</v>
      </c>
      <c r="B524" s="19" t="s">
        <v>2310</v>
      </c>
      <c r="C524" s="19" t="s">
        <v>1852</v>
      </c>
      <c r="D524" s="17" t="s">
        <v>462</v>
      </c>
      <c r="E524" s="18" t="s">
        <v>550</v>
      </c>
    </row>
    <row r="525" s="1" customFormat="1" ht="60" customHeight="1" spans="1:5">
      <c r="A525" s="20">
        <v>455</v>
      </c>
      <c r="B525" s="19" t="s">
        <v>2311</v>
      </c>
      <c r="C525" s="19" t="s">
        <v>1852</v>
      </c>
      <c r="D525" s="17" t="s">
        <v>462</v>
      </c>
      <c r="E525" s="18" t="s">
        <v>326</v>
      </c>
    </row>
    <row r="526" s="1" customFormat="1" ht="60" customHeight="1" spans="1:5">
      <c r="A526" s="20">
        <v>456</v>
      </c>
      <c r="B526" s="19" t="s">
        <v>2312</v>
      </c>
      <c r="C526" s="19" t="s">
        <v>1852</v>
      </c>
      <c r="D526" s="17" t="s">
        <v>462</v>
      </c>
      <c r="E526" s="18" t="s">
        <v>316</v>
      </c>
    </row>
    <row r="527" s="1" customFormat="1" ht="60" customHeight="1" spans="1:5">
      <c r="A527" s="20">
        <v>457</v>
      </c>
      <c r="B527" s="19" t="s">
        <v>2313</v>
      </c>
      <c r="C527" s="19" t="s">
        <v>1852</v>
      </c>
      <c r="D527" s="17" t="s">
        <v>462</v>
      </c>
      <c r="E527" s="18" t="s">
        <v>326</v>
      </c>
    </row>
    <row r="528" s="1" customFormat="1" ht="60" customHeight="1" spans="1:5">
      <c r="A528" s="20">
        <v>458</v>
      </c>
      <c r="B528" s="19" t="s">
        <v>2314</v>
      </c>
      <c r="C528" s="19" t="s">
        <v>1852</v>
      </c>
      <c r="D528" s="17" t="s">
        <v>462</v>
      </c>
      <c r="E528" s="18" t="s">
        <v>57</v>
      </c>
    </row>
    <row r="529" s="1" customFormat="1" ht="60" customHeight="1" spans="1:5">
      <c r="A529" s="20">
        <v>459</v>
      </c>
      <c r="B529" s="19" t="s">
        <v>2315</v>
      </c>
      <c r="C529" s="19" t="s">
        <v>1852</v>
      </c>
      <c r="D529" s="17" t="s">
        <v>462</v>
      </c>
      <c r="E529" s="18" t="s">
        <v>326</v>
      </c>
    </row>
    <row r="530" s="1" customFormat="1" ht="60" customHeight="1" spans="1:5">
      <c r="A530" s="20">
        <v>460</v>
      </c>
      <c r="B530" s="19" t="s">
        <v>2316</v>
      </c>
      <c r="C530" s="19" t="s">
        <v>1852</v>
      </c>
      <c r="D530" s="17" t="s">
        <v>462</v>
      </c>
      <c r="E530" s="18" t="s">
        <v>321</v>
      </c>
    </row>
    <row r="531" s="1" customFormat="1" ht="60" customHeight="1" spans="1:5">
      <c r="A531" s="20">
        <v>461</v>
      </c>
      <c r="B531" s="19" t="s">
        <v>2317</v>
      </c>
      <c r="C531" s="19" t="s">
        <v>1852</v>
      </c>
      <c r="D531" s="17" t="s">
        <v>462</v>
      </c>
      <c r="E531" s="18" t="s">
        <v>321</v>
      </c>
    </row>
    <row r="532" s="1" customFormat="1" ht="60" customHeight="1" spans="1:5">
      <c r="A532" s="20">
        <v>462</v>
      </c>
      <c r="B532" s="19" t="s">
        <v>2318</v>
      </c>
      <c r="C532" s="19" t="s">
        <v>1852</v>
      </c>
      <c r="D532" s="17" t="s">
        <v>462</v>
      </c>
      <c r="E532" s="18" t="s">
        <v>321</v>
      </c>
    </row>
    <row r="533" s="1" customFormat="1" ht="60" customHeight="1" spans="1:5">
      <c r="A533" s="20">
        <v>463</v>
      </c>
      <c r="B533" s="19" t="s">
        <v>2319</v>
      </c>
      <c r="C533" s="19" t="s">
        <v>1852</v>
      </c>
      <c r="D533" s="17" t="s">
        <v>462</v>
      </c>
      <c r="E533" s="18" t="s">
        <v>316</v>
      </c>
    </row>
    <row r="534" s="1" customFormat="1" ht="60" customHeight="1" spans="1:5">
      <c r="A534" s="20">
        <v>464</v>
      </c>
      <c r="B534" s="19" t="s">
        <v>2320</v>
      </c>
      <c r="C534" s="19" t="s">
        <v>1852</v>
      </c>
      <c r="D534" s="17" t="s">
        <v>462</v>
      </c>
      <c r="E534" s="18" t="s">
        <v>326</v>
      </c>
    </row>
    <row r="535" s="1" customFormat="1" ht="60" customHeight="1" spans="1:5">
      <c r="A535" s="20">
        <v>465</v>
      </c>
      <c r="B535" s="19" t="s">
        <v>2321</v>
      </c>
      <c r="C535" s="19" t="s">
        <v>1852</v>
      </c>
      <c r="D535" s="17" t="s">
        <v>462</v>
      </c>
      <c r="E535" s="18" t="s">
        <v>326</v>
      </c>
    </row>
    <row r="536" s="1" customFormat="1" ht="60" customHeight="1" spans="1:5">
      <c r="A536" s="20">
        <v>466</v>
      </c>
      <c r="B536" s="19" t="s">
        <v>2322</v>
      </c>
      <c r="C536" s="19" t="s">
        <v>1852</v>
      </c>
      <c r="D536" s="17" t="s">
        <v>462</v>
      </c>
      <c r="E536" s="18" t="s">
        <v>321</v>
      </c>
    </row>
    <row r="537" s="1" customFormat="1" ht="60" customHeight="1" spans="1:5">
      <c r="A537" s="20">
        <v>467</v>
      </c>
      <c r="B537" s="19" t="s">
        <v>2323</v>
      </c>
      <c r="C537" s="19" t="s">
        <v>1852</v>
      </c>
      <c r="D537" s="17" t="s">
        <v>462</v>
      </c>
      <c r="E537" s="18" t="s">
        <v>321</v>
      </c>
    </row>
    <row r="538" s="1" customFormat="1" ht="60" customHeight="1" spans="1:5">
      <c r="A538" s="20">
        <v>468</v>
      </c>
      <c r="B538" s="19" t="s">
        <v>2324</v>
      </c>
      <c r="C538" s="19" t="s">
        <v>1852</v>
      </c>
      <c r="D538" s="17" t="s">
        <v>462</v>
      </c>
      <c r="E538" s="18" t="s">
        <v>321</v>
      </c>
    </row>
    <row r="539" s="1" customFormat="1" ht="60" customHeight="1" spans="1:5">
      <c r="A539" s="20">
        <v>469</v>
      </c>
      <c r="B539" s="19" t="s">
        <v>2325</v>
      </c>
      <c r="C539" s="19" t="s">
        <v>1852</v>
      </c>
      <c r="D539" s="17" t="s">
        <v>462</v>
      </c>
      <c r="E539" s="18" t="s">
        <v>297</v>
      </c>
    </row>
    <row r="540" s="1" customFormat="1" ht="60" customHeight="1" spans="1:5">
      <c r="A540" s="20">
        <v>470</v>
      </c>
      <c r="B540" s="19" t="s">
        <v>2326</v>
      </c>
      <c r="C540" s="19" t="s">
        <v>1852</v>
      </c>
      <c r="D540" s="17" t="s">
        <v>462</v>
      </c>
      <c r="E540" s="18" t="s">
        <v>316</v>
      </c>
    </row>
    <row r="541" s="1" customFormat="1" ht="60" customHeight="1" spans="1:5">
      <c r="A541" s="20">
        <v>471</v>
      </c>
      <c r="B541" s="19" t="s">
        <v>2327</v>
      </c>
      <c r="C541" s="19" t="s">
        <v>1852</v>
      </c>
      <c r="D541" s="17" t="s">
        <v>462</v>
      </c>
      <c r="E541" s="18" t="s">
        <v>326</v>
      </c>
    </row>
    <row r="542" s="1" customFormat="1" ht="60" customHeight="1" spans="1:5">
      <c r="A542" s="20">
        <v>472</v>
      </c>
      <c r="B542" s="19" t="s">
        <v>2328</v>
      </c>
      <c r="C542" s="19" t="s">
        <v>1852</v>
      </c>
      <c r="D542" s="17" t="s">
        <v>462</v>
      </c>
      <c r="E542" s="18" t="s">
        <v>326</v>
      </c>
    </row>
    <row r="543" s="1" customFormat="1" ht="60" customHeight="1" spans="1:5">
      <c r="A543" s="20">
        <v>473</v>
      </c>
      <c r="B543" s="19" t="s">
        <v>2329</v>
      </c>
      <c r="C543" s="19" t="s">
        <v>1852</v>
      </c>
      <c r="D543" s="17" t="s">
        <v>462</v>
      </c>
      <c r="E543" s="18" t="s">
        <v>316</v>
      </c>
    </row>
    <row r="544" s="1" customFormat="1" ht="60" customHeight="1" spans="1:5">
      <c r="A544" s="20">
        <v>474</v>
      </c>
      <c r="B544" s="19" t="s">
        <v>2330</v>
      </c>
      <c r="C544" s="19" t="s">
        <v>1852</v>
      </c>
      <c r="D544" s="17" t="s">
        <v>462</v>
      </c>
      <c r="E544" s="18" t="s">
        <v>316</v>
      </c>
    </row>
    <row r="545" s="1" customFormat="1" ht="60" customHeight="1" spans="1:5">
      <c r="A545" s="20">
        <v>475</v>
      </c>
      <c r="B545" s="19" t="s">
        <v>2331</v>
      </c>
      <c r="C545" s="19" t="s">
        <v>1852</v>
      </c>
      <c r="D545" s="17" t="s">
        <v>462</v>
      </c>
      <c r="E545" s="18" t="s">
        <v>316</v>
      </c>
    </row>
    <row r="546" s="1" customFormat="1" ht="60" customHeight="1" spans="1:5">
      <c r="A546" s="20">
        <v>476</v>
      </c>
      <c r="B546" s="19" t="s">
        <v>2332</v>
      </c>
      <c r="C546" s="19" t="s">
        <v>1852</v>
      </c>
      <c r="D546" s="17" t="s">
        <v>462</v>
      </c>
      <c r="E546" s="18" t="s">
        <v>326</v>
      </c>
    </row>
    <row r="547" s="1" customFormat="1" ht="60" customHeight="1" spans="1:5">
      <c r="A547" s="20">
        <v>477</v>
      </c>
      <c r="B547" s="19" t="s">
        <v>2333</v>
      </c>
      <c r="C547" s="19" t="s">
        <v>1852</v>
      </c>
      <c r="D547" s="17" t="s">
        <v>462</v>
      </c>
      <c r="E547" s="18" t="s">
        <v>297</v>
      </c>
    </row>
    <row r="548" s="1" customFormat="1" ht="60" customHeight="1" spans="1:5">
      <c r="A548" s="20">
        <v>478</v>
      </c>
      <c r="B548" s="19" t="s">
        <v>2334</v>
      </c>
      <c r="C548" s="19" t="s">
        <v>1852</v>
      </c>
      <c r="D548" s="17" t="s">
        <v>462</v>
      </c>
      <c r="E548" s="18" t="s">
        <v>326</v>
      </c>
    </row>
    <row r="549" s="1" customFormat="1" ht="60" customHeight="1" spans="1:5">
      <c r="A549" s="20">
        <v>479</v>
      </c>
      <c r="B549" s="19" t="s">
        <v>2335</v>
      </c>
      <c r="C549" s="19" t="s">
        <v>1852</v>
      </c>
      <c r="D549" s="17" t="s">
        <v>462</v>
      </c>
      <c r="E549" s="18" t="s">
        <v>321</v>
      </c>
    </row>
    <row r="550" s="1" customFormat="1" ht="60" customHeight="1" spans="1:5">
      <c r="A550" s="20">
        <v>480</v>
      </c>
      <c r="B550" s="19" t="s">
        <v>2336</v>
      </c>
      <c r="C550" s="19" t="s">
        <v>1852</v>
      </c>
      <c r="D550" s="17" t="s">
        <v>462</v>
      </c>
      <c r="E550" s="18" t="s">
        <v>321</v>
      </c>
    </row>
    <row r="551" s="1" customFormat="1" ht="60" customHeight="1" spans="1:5">
      <c r="A551" s="20">
        <v>481</v>
      </c>
      <c r="B551" s="19" t="s">
        <v>2337</v>
      </c>
      <c r="C551" s="19" t="s">
        <v>1852</v>
      </c>
      <c r="D551" s="17" t="s">
        <v>462</v>
      </c>
      <c r="E551" s="18" t="s">
        <v>326</v>
      </c>
    </row>
    <row r="552" s="1" customFormat="1" ht="60" customHeight="1" spans="1:5">
      <c r="A552" s="20">
        <v>482</v>
      </c>
      <c r="B552" s="19" t="s">
        <v>2338</v>
      </c>
      <c r="C552" s="19" t="s">
        <v>1852</v>
      </c>
      <c r="D552" s="17" t="s">
        <v>462</v>
      </c>
      <c r="E552" s="18" t="s">
        <v>326</v>
      </c>
    </row>
    <row r="553" s="1" customFormat="1" ht="60" customHeight="1" spans="1:5">
      <c r="A553" s="20">
        <v>483</v>
      </c>
      <c r="B553" s="19" t="s">
        <v>2339</v>
      </c>
      <c r="C553" s="19" t="s">
        <v>1852</v>
      </c>
      <c r="D553" s="17" t="s">
        <v>462</v>
      </c>
      <c r="E553" s="18" t="s">
        <v>316</v>
      </c>
    </row>
    <row r="554" s="3" customFormat="1" ht="38" customHeight="1" spans="1:5">
      <c r="A554" s="13" t="str">
        <f>"（2）新建项目（"&amp;COUNT(A555:A571)&amp;"个）"</f>
        <v>（2）新建项目（17个）</v>
      </c>
      <c r="B554" s="14"/>
      <c r="C554" s="14"/>
      <c r="D554" s="14"/>
      <c r="E554" s="15"/>
    </row>
    <row r="555" s="1" customFormat="1" ht="60" customHeight="1" spans="1:5">
      <c r="A555" s="20">
        <v>484</v>
      </c>
      <c r="B555" s="19" t="s">
        <v>2340</v>
      </c>
      <c r="C555" s="19" t="s">
        <v>1852</v>
      </c>
      <c r="D555" s="19" t="s">
        <v>1970</v>
      </c>
      <c r="E555" s="18" t="s">
        <v>321</v>
      </c>
    </row>
    <row r="556" s="1" customFormat="1" ht="60" customHeight="1" spans="1:5">
      <c r="A556" s="20">
        <v>485</v>
      </c>
      <c r="B556" s="19" t="s">
        <v>2341</v>
      </c>
      <c r="C556" s="19" t="s">
        <v>1852</v>
      </c>
      <c r="D556" s="19" t="s">
        <v>1970</v>
      </c>
      <c r="E556" s="18" t="s">
        <v>321</v>
      </c>
    </row>
    <row r="557" s="1" customFormat="1" ht="60" customHeight="1" spans="1:5">
      <c r="A557" s="20">
        <v>486</v>
      </c>
      <c r="B557" s="19" t="s">
        <v>2342</v>
      </c>
      <c r="C557" s="19" t="s">
        <v>1852</v>
      </c>
      <c r="D557" s="19" t="s">
        <v>1970</v>
      </c>
      <c r="E557" s="18" t="s">
        <v>321</v>
      </c>
    </row>
    <row r="558" s="1" customFormat="1" ht="60" customHeight="1" spans="1:5">
      <c r="A558" s="20">
        <v>487</v>
      </c>
      <c r="B558" s="19" t="s">
        <v>2343</v>
      </c>
      <c r="C558" s="19" t="s">
        <v>1852</v>
      </c>
      <c r="D558" s="19" t="s">
        <v>1970</v>
      </c>
      <c r="E558" s="18" t="s">
        <v>321</v>
      </c>
    </row>
    <row r="559" s="1" customFormat="1" ht="60" customHeight="1" spans="1:5">
      <c r="A559" s="20">
        <v>488</v>
      </c>
      <c r="B559" s="19" t="s">
        <v>2344</v>
      </c>
      <c r="C559" s="19" t="s">
        <v>1852</v>
      </c>
      <c r="D559" s="19" t="s">
        <v>1970</v>
      </c>
      <c r="E559" s="18" t="s">
        <v>860</v>
      </c>
    </row>
    <row r="560" s="1" customFormat="1" ht="60" customHeight="1" spans="1:5">
      <c r="A560" s="20">
        <v>489</v>
      </c>
      <c r="B560" s="19" t="s">
        <v>2345</v>
      </c>
      <c r="C560" s="19" t="s">
        <v>1852</v>
      </c>
      <c r="D560" s="19" t="s">
        <v>1970</v>
      </c>
      <c r="E560" s="18" t="s">
        <v>316</v>
      </c>
    </row>
    <row r="561" s="1" customFormat="1" ht="60" customHeight="1" spans="1:5">
      <c r="A561" s="20">
        <v>490</v>
      </c>
      <c r="B561" s="19" t="s">
        <v>2346</v>
      </c>
      <c r="C561" s="19" t="s">
        <v>1852</v>
      </c>
      <c r="D561" s="19" t="s">
        <v>1970</v>
      </c>
      <c r="E561" s="18" t="s">
        <v>860</v>
      </c>
    </row>
    <row r="562" s="1" customFormat="1" ht="60" customHeight="1" spans="1:5">
      <c r="A562" s="20">
        <v>491</v>
      </c>
      <c r="B562" s="19" t="s">
        <v>2347</v>
      </c>
      <c r="C562" s="19" t="s">
        <v>1852</v>
      </c>
      <c r="D562" s="19" t="s">
        <v>1970</v>
      </c>
      <c r="E562" s="18" t="s">
        <v>321</v>
      </c>
    </row>
    <row r="563" s="1" customFormat="1" ht="60" customHeight="1" spans="1:5">
      <c r="A563" s="20">
        <v>492</v>
      </c>
      <c r="B563" s="19" t="s">
        <v>2348</v>
      </c>
      <c r="C563" s="19" t="s">
        <v>1852</v>
      </c>
      <c r="D563" s="19" t="s">
        <v>1970</v>
      </c>
      <c r="E563" s="18" t="s">
        <v>326</v>
      </c>
    </row>
    <row r="564" s="1" customFormat="1" ht="60" customHeight="1" spans="1:5">
      <c r="A564" s="20">
        <v>493</v>
      </c>
      <c r="B564" s="19" t="s">
        <v>2349</v>
      </c>
      <c r="C564" s="19" t="s">
        <v>1852</v>
      </c>
      <c r="D564" s="19" t="s">
        <v>1970</v>
      </c>
      <c r="E564" s="18" t="s">
        <v>57</v>
      </c>
    </row>
    <row r="565" s="1" customFormat="1" ht="60" customHeight="1" spans="1:5">
      <c r="A565" s="20">
        <v>494</v>
      </c>
      <c r="B565" s="19" t="s">
        <v>2350</v>
      </c>
      <c r="C565" s="19" t="s">
        <v>1852</v>
      </c>
      <c r="D565" s="19" t="s">
        <v>1970</v>
      </c>
      <c r="E565" s="18" t="s">
        <v>860</v>
      </c>
    </row>
    <row r="566" s="1" customFormat="1" ht="60" customHeight="1" spans="1:5">
      <c r="A566" s="20">
        <v>495</v>
      </c>
      <c r="B566" s="19" t="s">
        <v>2351</v>
      </c>
      <c r="C566" s="19" t="s">
        <v>1852</v>
      </c>
      <c r="D566" s="19" t="s">
        <v>1970</v>
      </c>
      <c r="E566" s="18" t="s">
        <v>321</v>
      </c>
    </row>
    <row r="567" s="1" customFormat="1" ht="60" customHeight="1" spans="1:5">
      <c r="A567" s="20">
        <v>496</v>
      </c>
      <c r="B567" s="19" t="s">
        <v>2352</v>
      </c>
      <c r="C567" s="19" t="s">
        <v>1852</v>
      </c>
      <c r="D567" s="19" t="s">
        <v>1970</v>
      </c>
      <c r="E567" s="18" t="s">
        <v>326</v>
      </c>
    </row>
    <row r="568" s="1" customFormat="1" ht="60" customHeight="1" spans="1:5">
      <c r="A568" s="20">
        <v>497</v>
      </c>
      <c r="B568" s="19" t="s">
        <v>2353</v>
      </c>
      <c r="C568" s="19" t="s">
        <v>1928</v>
      </c>
      <c r="D568" s="19" t="s">
        <v>1970</v>
      </c>
      <c r="E568" s="18" t="s">
        <v>297</v>
      </c>
    </row>
    <row r="569" s="1" customFormat="1" ht="60" customHeight="1" spans="1:5">
      <c r="A569" s="20">
        <v>498</v>
      </c>
      <c r="B569" s="19" t="s">
        <v>2354</v>
      </c>
      <c r="C569" s="19" t="s">
        <v>1852</v>
      </c>
      <c r="D569" s="19" t="s">
        <v>1970</v>
      </c>
      <c r="E569" s="18" t="s">
        <v>860</v>
      </c>
    </row>
    <row r="570" s="1" customFormat="1" ht="60" customHeight="1" spans="1:5">
      <c r="A570" s="20">
        <v>499</v>
      </c>
      <c r="B570" s="19" t="s">
        <v>2355</v>
      </c>
      <c r="C570" s="19" t="s">
        <v>1852</v>
      </c>
      <c r="D570" s="19" t="s">
        <v>1970</v>
      </c>
      <c r="E570" s="18" t="s">
        <v>860</v>
      </c>
    </row>
    <row r="571" s="1" customFormat="1" ht="60" customHeight="1" spans="1:5">
      <c r="A571" s="20">
        <v>500</v>
      </c>
      <c r="B571" s="19" t="s">
        <v>2356</v>
      </c>
      <c r="C571" s="19" t="s">
        <v>1852</v>
      </c>
      <c r="D571" s="19" t="s">
        <v>1970</v>
      </c>
      <c r="E571" s="18" t="s">
        <v>321</v>
      </c>
    </row>
    <row r="572" s="3" customFormat="1" ht="38" customHeight="1" spans="1:5">
      <c r="A572" s="13" t="str">
        <f>"（3）前期项目（"&amp;COUNT(A573:A576)&amp;"个）"</f>
        <v>（3）前期项目（4个）</v>
      </c>
      <c r="B572" s="14"/>
      <c r="C572" s="14"/>
      <c r="D572" s="14"/>
      <c r="E572" s="15"/>
    </row>
    <row r="573" s="2" customFormat="1" ht="60" customHeight="1" spans="1:5">
      <c r="A573" s="20">
        <v>501</v>
      </c>
      <c r="B573" s="21" t="s">
        <v>1851</v>
      </c>
      <c r="C573" s="21" t="s">
        <v>1852</v>
      </c>
      <c r="D573" s="21" t="s">
        <v>293</v>
      </c>
      <c r="E573" s="22" t="s">
        <v>326</v>
      </c>
    </row>
    <row r="574" s="2" customFormat="1" ht="60" customHeight="1" spans="1:5">
      <c r="A574" s="20">
        <v>502</v>
      </c>
      <c r="B574" s="21" t="s">
        <v>1855</v>
      </c>
      <c r="C574" s="21" t="s">
        <v>1852</v>
      </c>
      <c r="D574" s="21" t="s">
        <v>293</v>
      </c>
      <c r="E574" s="22" t="s">
        <v>326</v>
      </c>
    </row>
    <row r="575" s="2" customFormat="1" ht="60" customHeight="1" spans="1:5">
      <c r="A575" s="20">
        <v>503</v>
      </c>
      <c r="B575" s="21" t="s">
        <v>1858</v>
      </c>
      <c r="C575" s="21" t="s">
        <v>1852</v>
      </c>
      <c r="D575" s="21" t="s">
        <v>293</v>
      </c>
      <c r="E575" s="22" t="s">
        <v>326</v>
      </c>
    </row>
    <row r="576" s="2" customFormat="1" ht="60" customHeight="1" spans="1:5">
      <c r="A576" s="20">
        <v>504</v>
      </c>
      <c r="B576" s="21" t="s">
        <v>1860</v>
      </c>
      <c r="C576" s="21" t="s">
        <v>1852</v>
      </c>
      <c r="D576" s="21" t="s">
        <v>293</v>
      </c>
      <c r="E576" s="22" t="s">
        <v>326</v>
      </c>
    </row>
    <row r="577" ht="38" customHeight="1" spans="1:5">
      <c r="A577" s="13" t="str">
        <f>"（四）、其他（"&amp;COUNT(A579:A608)&amp;"个）"</f>
        <v>（四）、其他（28个）</v>
      </c>
      <c r="B577" s="14"/>
      <c r="C577" s="14"/>
      <c r="D577" s="14"/>
      <c r="E577" s="15"/>
    </row>
    <row r="578" s="3" customFormat="1" ht="38" customHeight="1" spans="1:5">
      <c r="A578" s="13" t="str">
        <f>"（1）续建项目（"&amp;COUNT(A579:A584)&amp;"个）"</f>
        <v>（1）续建项目（6个）</v>
      </c>
      <c r="B578" s="14"/>
      <c r="C578" s="14"/>
      <c r="D578" s="14"/>
      <c r="E578" s="15"/>
    </row>
    <row r="579" s="1" customFormat="1" ht="60" customHeight="1" spans="1:5">
      <c r="A579" s="20">
        <v>505</v>
      </c>
      <c r="B579" s="19" t="s">
        <v>2357</v>
      </c>
      <c r="C579" s="19" t="s">
        <v>1928</v>
      </c>
      <c r="D579" s="17" t="s">
        <v>462</v>
      </c>
      <c r="E579" s="18" t="s">
        <v>326</v>
      </c>
    </row>
    <row r="580" s="1" customFormat="1" ht="60" customHeight="1" spans="1:5">
      <c r="A580" s="20">
        <v>506</v>
      </c>
      <c r="B580" s="19" t="s">
        <v>2358</v>
      </c>
      <c r="C580" s="19" t="s">
        <v>1928</v>
      </c>
      <c r="D580" s="17" t="s">
        <v>462</v>
      </c>
      <c r="E580" s="18" t="s">
        <v>321</v>
      </c>
    </row>
    <row r="581" s="1" customFormat="1" ht="60" customHeight="1" spans="1:5">
      <c r="A581" s="20">
        <v>507</v>
      </c>
      <c r="B581" s="19" t="s">
        <v>2359</v>
      </c>
      <c r="C581" s="19" t="s">
        <v>1928</v>
      </c>
      <c r="D581" s="17" t="s">
        <v>462</v>
      </c>
      <c r="E581" s="18" t="s">
        <v>57</v>
      </c>
    </row>
    <row r="582" s="1" customFormat="1" ht="74" customHeight="1" spans="1:5">
      <c r="A582" s="20">
        <v>508</v>
      </c>
      <c r="B582" s="19" t="s">
        <v>2360</v>
      </c>
      <c r="C582" s="19" t="s">
        <v>1928</v>
      </c>
      <c r="D582" s="17" t="s">
        <v>462</v>
      </c>
      <c r="E582" s="18" t="s">
        <v>550</v>
      </c>
    </row>
    <row r="583" s="1" customFormat="1" ht="60" customHeight="1" spans="1:5">
      <c r="A583" s="20">
        <v>509</v>
      </c>
      <c r="B583" s="19" t="s">
        <v>2361</v>
      </c>
      <c r="C583" s="19" t="s">
        <v>1928</v>
      </c>
      <c r="D583" s="17" t="s">
        <v>462</v>
      </c>
      <c r="E583" s="18" t="s">
        <v>1882</v>
      </c>
    </row>
    <row r="584" s="1" customFormat="1" ht="71" customHeight="1" spans="1:5">
      <c r="A584" s="20">
        <v>510</v>
      </c>
      <c r="B584" s="19" t="s">
        <v>2362</v>
      </c>
      <c r="C584" s="19" t="s">
        <v>1928</v>
      </c>
      <c r="D584" s="17" t="s">
        <v>462</v>
      </c>
      <c r="E584" s="18" t="s">
        <v>1882</v>
      </c>
    </row>
    <row r="585" s="3" customFormat="1" ht="38" customHeight="1" spans="1:5">
      <c r="A585" s="13" t="str">
        <f>"（2）新建项目（"&amp;COUNT(A586:A597)&amp;"个）"</f>
        <v>（2）新建项目（12个）</v>
      </c>
      <c r="B585" s="14"/>
      <c r="C585" s="14"/>
      <c r="D585" s="14"/>
      <c r="E585" s="15"/>
    </row>
    <row r="586" s="1" customFormat="1" ht="60" customHeight="1" spans="1:5">
      <c r="A586" s="20">
        <v>511</v>
      </c>
      <c r="B586" s="19" t="s">
        <v>2363</v>
      </c>
      <c r="C586" s="19" t="s">
        <v>1928</v>
      </c>
      <c r="D586" s="19" t="s">
        <v>1970</v>
      </c>
      <c r="E586" s="18" t="s">
        <v>326</v>
      </c>
    </row>
    <row r="587" s="1" customFormat="1" ht="60" customHeight="1" spans="1:5">
      <c r="A587" s="20">
        <v>512</v>
      </c>
      <c r="B587" s="19" t="s">
        <v>2364</v>
      </c>
      <c r="C587" s="19" t="s">
        <v>1928</v>
      </c>
      <c r="D587" s="19" t="s">
        <v>1970</v>
      </c>
      <c r="E587" s="18" t="s">
        <v>326</v>
      </c>
    </row>
    <row r="588" s="1" customFormat="1" ht="60" customHeight="1" spans="1:5">
      <c r="A588" s="20">
        <v>513</v>
      </c>
      <c r="B588" s="19" t="s">
        <v>2365</v>
      </c>
      <c r="C588" s="19" t="s">
        <v>1928</v>
      </c>
      <c r="D588" s="19" t="s">
        <v>1970</v>
      </c>
      <c r="E588" s="18" t="s">
        <v>297</v>
      </c>
    </row>
    <row r="589" s="1" customFormat="1" ht="60" customHeight="1" spans="1:5">
      <c r="A589" s="20">
        <v>514</v>
      </c>
      <c r="B589" s="19" t="s">
        <v>2366</v>
      </c>
      <c r="C589" s="19" t="s">
        <v>1928</v>
      </c>
      <c r="D589" s="19" t="s">
        <v>1970</v>
      </c>
      <c r="E589" s="18" t="s">
        <v>297</v>
      </c>
    </row>
    <row r="590" s="1" customFormat="1" ht="60" customHeight="1" spans="1:5">
      <c r="A590" s="20">
        <v>515</v>
      </c>
      <c r="B590" s="19" t="s">
        <v>2367</v>
      </c>
      <c r="C590" s="19" t="s">
        <v>1928</v>
      </c>
      <c r="D590" s="19" t="s">
        <v>1970</v>
      </c>
      <c r="E590" s="18" t="s">
        <v>297</v>
      </c>
    </row>
    <row r="591" s="1" customFormat="1" ht="60" customHeight="1" spans="1:5">
      <c r="A591" s="20">
        <v>516</v>
      </c>
      <c r="B591" s="19" t="s">
        <v>2368</v>
      </c>
      <c r="C591" s="19" t="s">
        <v>1928</v>
      </c>
      <c r="D591" s="19" t="s">
        <v>1970</v>
      </c>
      <c r="E591" s="18" t="s">
        <v>860</v>
      </c>
    </row>
    <row r="592" s="1" customFormat="1" ht="60" customHeight="1" spans="1:5">
      <c r="A592" s="20">
        <v>517</v>
      </c>
      <c r="B592" s="19" t="s">
        <v>2369</v>
      </c>
      <c r="C592" s="19" t="s">
        <v>1928</v>
      </c>
      <c r="D592" s="19" t="s">
        <v>1970</v>
      </c>
      <c r="E592" s="18" t="s">
        <v>860</v>
      </c>
    </row>
    <row r="593" s="1" customFormat="1" ht="60" customHeight="1" spans="1:5">
      <c r="A593" s="20">
        <v>518</v>
      </c>
      <c r="B593" s="19" t="s">
        <v>2370</v>
      </c>
      <c r="C593" s="19" t="s">
        <v>1928</v>
      </c>
      <c r="D593" s="19" t="s">
        <v>1970</v>
      </c>
      <c r="E593" s="18" t="s">
        <v>550</v>
      </c>
    </row>
    <row r="594" s="1" customFormat="1" ht="77" customHeight="1" spans="1:5">
      <c r="A594" s="20">
        <v>519</v>
      </c>
      <c r="B594" s="19" t="s">
        <v>2371</v>
      </c>
      <c r="C594" s="19" t="s">
        <v>1928</v>
      </c>
      <c r="D594" s="19" t="s">
        <v>1970</v>
      </c>
      <c r="E594" s="18" t="s">
        <v>1882</v>
      </c>
    </row>
    <row r="595" s="1" customFormat="1" ht="77" customHeight="1" spans="1:5">
      <c r="A595" s="20">
        <v>520</v>
      </c>
      <c r="B595" s="19" t="s">
        <v>2372</v>
      </c>
      <c r="C595" s="19" t="s">
        <v>1928</v>
      </c>
      <c r="D595" s="19" t="s">
        <v>1970</v>
      </c>
      <c r="E595" s="18" t="s">
        <v>1882</v>
      </c>
    </row>
    <row r="596" s="1" customFormat="1" ht="77" customHeight="1" spans="1:5">
      <c r="A596" s="20">
        <v>521</v>
      </c>
      <c r="B596" s="19" t="s">
        <v>2373</v>
      </c>
      <c r="C596" s="19" t="s">
        <v>1928</v>
      </c>
      <c r="D596" s="19" t="s">
        <v>1970</v>
      </c>
      <c r="E596" s="18" t="s">
        <v>1882</v>
      </c>
    </row>
    <row r="597" s="1" customFormat="1" ht="60" customHeight="1" spans="1:5">
      <c r="A597" s="20">
        <v>522</v>
      </c>
      <c r="B597" s="19" t="s">
        <v>2374</v>
      </c>
      <c r="C597" s="19" t="s">
        <v>1928</v>
      </c>
      <c r="D597" s="19" t="s">
        <v>1970</v>
      </c>
      <c r="E597" s="18" t="s">
        <v>1882</v>
      </c>
    </row>
    <row r="598" s="3" customFormat="1" ht="38" customHeight="1" spans="1:5">
      <c r="A598" s="13" t="str">
        <f>"（3）前期项目（"&amp;COUNT(A599:A608)&amp;"个）"</f>
        <v>（3）前期项目（10个）</v>
      </c>
      <c r="B598" s="14"/>
      <c r="C598" s="14"/>
      <c r="D598" s="14"/>
      <c r="E598" s="15"/>
    </row>
    <row r="599" s="2" customFormat="1" ht="60" customHeight="1" spans="1:5">
      <c r="A599" s="20">
        <v>523</v>
      </c>
      <c r="B599" s="21" t="s">
        <v>1927</v>
      </c>
      <c r="C599" s="21" t="s">
        <v>1928</v>
      </c>
      <c r="D599" s="21" t="s">
        <v>293</v>
      </c>
      <c r="E599" s="22" t="s">
        <v>326</v>
      </c>
    </row>
    <row r="600" s="2" customFormat="1" ht="60" customHeight="1" spans="1:5">
      <c r="A600" s="20">
        <v>524</v>
      </c>
      <c r="B600" s="21" t="s">
        <v>1931</v>
      </c>
      <c r="C600" s="21" t="s">
        <v>1928</v>
      </c>
      <c r="D600" s="21" t="s">
        <v>293</v>
      </c>
      <c r="E600" s="22" t="s">
        <v>297</v>
      </c>
    </row>
    <row r="601" s="2" customFormat="1" ht="60" customHeight="1" spans="1:5">
      <c r="A601" s="20">
        <v>525</v>
      </c>
      <c r="B601" s="21" t="s">
        <v>1933</v>
      </c>
      <c r="C601" s="21" t="s">
        <v>1928</v>
      </c>
      <c r="D601" s="21" t="s">
        <v>293</v>
      </c>
      <c r="E601" s="22" t="s">
        <v>550</v>
      </c>
    </row>
    <row r="602" s="2" customFormat="1" ht="60" customHeight="1" spans="1:5">
      <c r="A602" s="20">
        <v>526</v>
      </c>
      <c r="B602" s="21" t="s">
        <v>1938</v>
      </c>
      <c r="C602" s="21" t="s">
        <v>1928</v>
      </c>
      <c r="D602" s="21" t="s">
        <v>293</v>
      </c>
      <c r="E602" s="22" t="s">
        <v>297</v>
      </c>
    </row>
    <row r="603" s="2" customFormat="1" ht="60" customHeight="1" spans="1:5">
      <c r="A603" s="20">
        <v>527</v>
      </c>
      <c r="B603" s="21" t="s">
        <v>1941</v>
      </c>
      <c r="C603" s="21" t="s">
        <v>1928</v>
      </c>
      <c r="D603" s="21" t="s">
        <v>293</v>
      </c>
      <c r="E603" s="22" t="s">
        <v>297</v>
      </c>
    </row>
    <row r="604" s="2" customFormat="1" ht="60" customHeight="1" spans="1:5">
      <c r="A604" s="20">
        <v>528</v>
      </c>
      <c r="B604" s="21" t="s">
        <v>1944</v>
      </c>
      <c r="C604" s="21" t="s">
        <v>1928</v>
      </c>
      <c r="D604" s="21" t="s">
        <v>293</v>
      </c>
      <c r="E604" s="22" t="s">
        <v>297</v>
      </c>
    </row>
    <row r="605" s="2" customFormat="1" ht="60" customHeight="1" spans="1:5">
      <c r="A605" s="20">
        <v>529</v>
      </c>
      <c r="B605" s="21" t="s">
        <v>1946</v>
      </c>
      <c r="C605" s="21" t="s">
        <v>1928</v>
      </c>
      <c r="D605" s="21" t="s">
        <v>293</v>
      </c>
      <c r="E605" s="22" t="s">
        <v>321</v>
      </c>
    </row>
    <row r="606" s="2" customFormat="1" ht="60" customHeight="1" spans="1:5">
      <c r="A606" s="20">
        <v>530</v>
      </c>
      <c r="B606" s="21" t="s">
        <v>1951</v>
      </c>
      <c r="C606" s="21" t="s">
        <v>1928</v>
      </c>
      <c r="D606" s="21" t="s">
        <v>293</v>
      </c>
      <c r="E606" s="22" t="s">
        <v>297</v>
      </c>
    </row>
    <row r="607" s="2" customFormat="1" ht="60" customHeight="1" spans="1:5">
      <c r="A607" s="20">
        <v>531</v>
      </c>
      <c r="B607" s="21" t="s">
        <v>1953</v>
      </c>
      <c r="C607" s="21" t="s">
        <v>1928</v>
      </c>
      <c r="D607" s="21" t="s">
        <v>293</v>
      </c>
      <c r="E607" s="22" t="s">
        <v>321</v>
      </c>
    </row>
    <row r="608" s="2" customFormat="1" ht="77" customHeight="1" spans="1:5">
      <c r="A608" s="20">
        <v>532</v>
      </c>
      <c r="B608" s="21" t="s">
        <v>1956</v>
      </c>
      <c r="C608" s="21" t="s">
        <v>1928</v>
      </c>
      <c r="D608" s="21" t="s">
        <v>293</v>
      </c>
      <c r="E608" s="22" t="s">
        <v>1958</v>
      </c>
    </row>
    <row r="609" ht="38" customHeight="1"/>
  </sheetData>
  <autoFilter ref="A1:E608">
    <extLst/>
  </autoFilter>
  <mergeCells count="79">
    <mergeCell ref="A1:E1"/>
    <mergeCell ref="A4:D4"/>
    <mergeCell ref="A5:D5"/>
    <mergeCell ref="A6:D6"/>
    <mergeCell ref="A7:D7"/>
    <mergeCell ref="A45:D45"/>
    <mergeCell ref="A73:D73"/>
    <mergeCell ref="A101:D101"/>
    <mergeCell ref="A102:D102"/>
    <mergeCell ref="A127:D127"/>
    <mergeCell ref="A143:D143"/>
    <mergeCell ref="A157:D157"/>
    <mergeCell ref="A158:D158"/>
    <mergeCell ref="A161:D161"/>
    <mergeCell ref="A167:D167"/>
    <mergeCell ref="A169:D169"/>
    <mergeCell ref="A170:D170"/>
    <mergeCell ref="A171:D171"/>
    <mergeCell ref="A216:D216"/>
    <mergeCell ref="A232:D232"/>
    <mergeCell ref="A255:D255"/>
    <mergeCell ref="A256:D256"/>
    <mergeCell ref="A260:D260"/>
    <mergeCell ref="A264:D264"/>
    <mergeCell ref="A265:D265"/>
    <mergeCell ref="A329:D329"/>
    <mergeCell ref="A341:D341"/>
    <mergeCell ref="A351:D351"/>
    <mergeCell ref="A352:D352"/>
    <mergeCell ref="A354:D354"/>
    <mergeCell ref="A356:D356"/>
    <mergeCell ref="A359:D359"/>
    <mergeCell ref="A360:D360"/>
    <mergeCell ref="A361:D361"/>
    <mergeCell ref="A365:D365"/>
    <mergeCell ref="A368:D368"/>
    <mergeCell ref="A371:D371"/>
    <mergeCell ref="A372:D372"/>
    <mergeCell ref="A376:D376"/>
    <mergeCell ref="A378:D378"/>
    <mergeCell ref="A379:D379"/>
    <mergeCell ref="A380:D380"/>
    <mergeCell ref="A391:D391"/>
    <mergeCell ref="A399:D399"/>
    <mergeCell ref="A402:D402"/>
    <mergeCell ref="A403:D403"/>
    <mergeCell ref="A445:D445"/>
    <mergeCell ref="A455:D455"/>
    <mergeCell ref="A457:D457"/>
    <mergeCell ref="A458:D458"/>
    <mergeCell ref="A459:D459"/>
    <mergeCell ref="A462:D462"/>
    <mergeCell ref="A465:D465"/>
    <mergeCell ref="A468:D468"/>
    <mergeCell ref="A469:D469"/>
    <mergeCell ref="A472:D472"/>
    <mergeCell ref="A474:D474"/>
    <mergeCell ref="A477:D477"/>
    <mergeCell ref="A478:D478"/>
    <mergeCell ref="A479:D479"/>
    <mergeCell ref="A489:D489"/>
    <mergeCell ref="A497:D497"/>
    <mergeCell ref="A505:D505"/>
    <mergeCell ref="A506:D506"/>
    <mergeCell ref="A511:D511"/>
    <mergeCell ref="A514:D514"/>
    <mergeCell ref="A520:D520"/>
    <mergeCell ref="A521:D521"/>
    <mergeCell ref="A554:D554"/>
    <mergeCell ref="A572:D572"/>
    <mergeCell ref="A577:D577"/>
    <mergeCell ref="A578:D578"/>
    <mergeCell ref="A585:D585"/>
    <mergeCell ref="A598:D598"/>
    <mergeCell ref="A2:A3"/>
    <mergeCell ref="B2:B3"/>
    <mergeCell ref="C2:C3"/>
    <mergeCell ref="D2:D3"/>
    <mergeCell ref="E2:E3"/>
  </mergeCells>
  <conditionalFormatting sqref="B168">
    <cfRule type="duplicateValues" dxfId="0" priority="1"/>
    <cfRule type="duplicateValues" dxfId="0" priority="2"/>
    <cfRule type="duplicateValues" dxfId="0" priority="3"/>
    <cfRule type="duplicateValues" dxfId="0" priority="4"/>
  </conditionalFormatting>
  <conditionalFormatting sqref="B191">
    <cfRule type="duplicateValues" dxfId="0" priority="29"/>
    <cfRule type="duplicateValues" dxfId="0" priority="30"/>
    <cfRule type="duplicateValues" dxfId="0" priority="31"/>
  </conditionalFormatting>
  <conditionalFormatting sqref="B377">
    <cfRule type="duplicateValues" dxfId="0" priority="14"/>
  </conditionalFormatting>
  <conditionalFormatting sqref="B456">
    <cfRule type="duplicateValues" dxfId="0" priority="12"/>
  </conditionalFormatting>
  <conditionalFormatting sqref="B607">
    <cfRule type="duplicateValues" dxfId="0" priority="6"/>
  </conditionalFormatting>
  <conditionalFormatting sqref="B74:B100">
    <cfRule type="duplicateValues" dxfId="0" priority="21"/>
  </conditionalFormatting>
  <conditionalFormatting sqref="B144:B156">
    <cfRule type="duplicateValues" dxfId="0" priority="20"/>
  </conditionalFormatting>
  <conditionalFormatting sqref="B233:B254">
    <cfRule type="duplicateValues" dxfId="0" priority="18"/>
  </conditionalFormatting>
  <conditionalFormatting sqref="B342:B350">
    <cfRule type="duplicateValues" dxfId="0" priority="17"/>
  </conditionalFormatting>
  <conditionalFormatting sqref="B357:B358">
    <cfRule type="duplicateValues" dxfId="0" priority="16"/>
  </conditionalFormatting>
  <conditionalFormatting sqref="B369:B370">
    <cfRule type="duplicateValues" dxfId="0" priority="15"/>
  </conditionalFormatting>
  <conditionalFormatting sqref="B400:B401">
    <cfRule type="duplicateValues" dxfId="0" priority="13"/>
  </conditionalFormatting>
  <conditionalFormatting sqref="B460:B461">
    <cfRule type="duplicateValues" dxfId="0" priority="26"/>
    <cfRule type="duplicateValues" dxfId="0" priority="27"/>
    <cfRule type="duplicateValues" dxfId="0" priority="28"/>
  </conditionalFormatting>
  <conditionalFormatting sqref="B466:B467">
    <cfRule type="duplicateValues" dxfId="0" priority="11"/>
  </conditionalFormatting>
  <conditionalFormatting sqref="B475:B476">
    <cfRule type="duplicateValues" dxfId="0" priority="10"/>
  </conditionalFormatting>
  <conditionalFormatting sqref="B498:B504">
    <cfRule type="duplicateValues" dxfId="0" priority="9"/>
  </conditionalFormatting>
  <conditionalFormatting sqref="B515:B519">
    <cfRule type="duplicateValues" dxfId="0" priority="8"/>
  </conditionalFormatting>
  <conditionalFormatting sqref="B573:B576">
    <cfRule type="duplicateValues" dxfId="0" priority="7"/>
  </conditionalFormatting>
  <conditionalFormatting sqref="B1:B3 B8:B44 B46:B72 B103:B126 B128:B142 B159:B160 B162:B166 B172:B215 B217:B231 B257:B259 B261:B263 B266:B328 B330:B340 B353 B355 B362:B364 B366:B367 B373:B375 B381:B390 B392:B398 B404:B444 B446:B454 B460:B461 B463:B464 B470:B471 B473 B480:B488 B490:B496 B507:B510 B512:B513 B522:B553 B555:B571 B579:B584 B609:B1048576 B586:B597">
    <cfRule type="duplicateValues" dxfId="0" priority="22"/>
  </conditionalFormatting>
  <conditionalFormatting sqref="B2:B3 B8:B44 B46:B72 B257:B259 B261:B263 B266:B328 B330:B340 B353 B355 B362:B364 B366:B367 B373:B375 B381:B390 B392:B398 B404:B444 B446:B454 B609:B1048576">
    <cfRule type="duplicateValues" dxfId="0" priority="53"/>
    <cfRule type="duplicateValues" dxfId="0" priority="54"/>
    <cfRule type="duplicateValues" dxfId="0" priority="55"/>
  </conditionalFormatting>
  <conditionalFormatting sqref="B103:B126 B128:B142">
    <cfRule type="duplicateValues" dxfId="0" priority="38"/>
    <cfRule type="duplicateValues" dxfId="0" priority="39"/>
    <cfRule type="duplicateValues" dxfId="0" priority="40"/>
  </conditionalFormatting>
  <conditionalFormatting sqref="B159:B160 B162:B166">
    <cfRule type="duplicateValues" dxfId="0" priority="35"/>
    <cfRule type="duplicateValues" dxfId="0" priority="36"/>
    <cfRule type="duplicateValues" dxfId="0" priority="37"/>
  </conditionalFormatting>
  <conditionalFormatting sqref="B172:B190 B192:B215 B217:B231">
    <cfRule type="duplicateValues" dxfId="0" priority="32"/>
    <cfRule type="duplicateValues" dxfId="0" priority="33"/>
    <cfRule type="duplicateValues" dxfId="0" priority="34"/>
  </conditionalFormatting>
  <conditionalFormatting sqref="B463:B464 B470:B471 B473">
    <cfRule type="duplicateValues" dxfId="0" priority="23"/>
    <cfRule type="duplicateValues" dxfId="0" priority="24"/>
    <cfRule type="duplicateValues" dxfId="0" priority="25"/>
  </conditionalFormatting>
  <conditionalFormatting sqref="B480:B488 B490:B496">
    <cfRule type="duplicateValues" dxfId="0" priority="50"/>
    <cfRule type="duplicateValues" dxfId="0" priority="51"/>
    <cfRule type="duplicateValues" dxfId="0" priority="52"/>
  </conditionalFormatting>
  <conditionalFormatting sqref="B507:B510 B512:B513">
    <cfRule type="duplicateValues" dxfId="0" priority="47"/>
    <cfRule type="duplicateValues" dxfId="0" priority="48"/>
    <cfRule type="duplicateValues" dxfId="0" priority="49"/>
  </conditionalFormatting>
  <conditionalFormatting sqref="B522:B553 B555:B571">
    <cfRule type="duplicateValues" dxfId="0" priority="44"/>
    <cfRule type="duplicateValues" dxfId="0" priority="45"/>
    <cfRule type="duplicateValues" dxfId="0" priority="46"/>
  </conditionalFormatting>
  <conditionalFormatting sqref="B579:B584 B586:B597">
    <cfRule type="duplicateValues" dxfId="0" priority="41"/>
    <cfRule type="duplicateValues" dxfId="0" priority="42"/>
    <cfRule type="duplicateValues" dxfId="0" priority="43"/>
  </conditionalFormatting>
  <conditionalFormatting sqref="B608 B599:B606">
    <cfRule type="duplicateValues" dxfId="0" priority="5"/>
  </conditionalFormatting>
  <pageMargins left="0.393055555555556" right="0.393055555555556" top="0.432638888888889" bottom="0.472222222222222" header="0.298611111111111" footer="0.298611111111111"/>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在建</vt:lpstr>
      <vt:lpstr>在建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娜子</cp:lastModifiedBy>
  <dcterms:created xsi:type="dcterms:W3CDTF">2019-10-14T11:40:00Z</dcterms:created>
  <dcterms:modified xsi:type="dcterms:W3CDTF">2023-05-25T03:28:30Z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0C63A30D9D2E45C3B46C1BCA00E2C15C</vt:lpwstr>
  </property>
  <property fmtid="{D5CDD505-2E9C-101B-9397-08002B2CF9AE}" pid="3" name="KSOProductBuildVer">
    <vt:lpwstr>2052-11.1.0.14309</vt:lpwstr>
  </property>
</Properties>
</file>