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Administrator\Desktop\"/>
    </mc:Choice>
  </mc:AlternateContent>
  <bookViews>
    <workbookView xWindow="0" yWindow="0" windowWidth="24000" windowHeight="9990" tabRatio="770" activeTab="4"/>
  </bookViews>
  <sheets>
    <sheet name="2018项目库汇总表" sheetId="6" r:id="rId1"/>
    <sheet name="2018项目库明细表" sheetId="7" r:id="rId2"/>
    <sheet name="2019项目库汇总表" sheetId="8" r:id="rId3"/>
    <sheet name="2019项目库明细表" sheetId="9" r:id="rId4"/>
    <sheet name="2020项目库汇总表" sheetId="10" r:id="rId5"/>
    <sheet name="2020项目库明细表" sheetId="11" r:id="rId6"/>
  </sheets>
  <calcPr calcId="152511"/>
</workbook>
</file>

<file path=xl/calcChain.xml><?xml version="1.0" encoding="utf-8"?>
<calcChain xmlns="http://schemas.openxmlformats.org/spreadsheetml/2006/main">
  <c r="P6" i="11" l="1"/>
  <c r="N6" i="11"/>
  <c r="J6" i="11"/>
  <c r="P50" i="11"/>
  <c r="O50" i="11"/>
  <c r="N50" i="11"/>
  <c r="M50" i="11"/>
  <c r="L50" i="11"/>
  <c r="K50" i="11"/>
  <c r="J50" i="11"/>
  <c r="P31" i="11"/>
  <c r="O31" i="11"/>
  <c r="O6" i="11" s="1"/>
  <c r="N31" i="11"/>
  <c r="M31" i="11"/>
  <c r="M6" i="11" s="1"/>
  <c r="L31" i="11"/>
  <c r="K31" i="11"/>
  <c r="K6" i="11" s="1"/>
  <c r="J31" i="11"/>
  <c r="L6" i="11"/>
  <c r="I6" i="11"/>
  <c r="H6" i="11"/>
  <c r="G6" i="11"/>
  <c r="F6" i="11"/>
  <c r="E6" i="11"/>
  <c r="D6" i="11"/>
  <c r="C6" i="11"/>
  <c r="B6" i="11"/>
  <c r="F46" i="10"/>
  <c r="E46" i="10"/>
  <c r="D46" i="10"/>
  <c r="F27" i="10"/>
  <c r="D27" i="10"/>
  <c r="D6" i="10" s="1"/>
  <c r="F6" i="10"/>
  <c r="C6" i="10"/>
  <c r="AD91" i="9"/>
  <c r="AD90" i="9"/>
  <c r="AD89" i="9"/>
  <c r="AD86" i="9"/>
  <c r="AD85" i="9"/>
  <c r="AD84" i="9"/>
  <c r="AD83" i="9"/>
  <c r="AD82" i="9"/>
  <c r="AD81" i="9"/>
  <c r="AD80" i="9"/>
  <c r="AD79" i="9"/>
  <c r="AD78" i="9"/>
  <c r="AD77" i="9"/>
  <c r="AD74" i="9"/>
  <c r="AD73" i="9"/>
  <c r="P71" i="9"/>
  <c r="J71" i="9"/>
  <c r="P60" i="9"/>
  <c r="AD55" i="9"/>
  <c r="AD54" i="9"/>
  <c r="AD53" i="9"/>
  <c r="AD52" i="9"/>
  <c r="AD49" i="9"/>
  <c r="AD48" i="9"/>
  <c r="AD47" i="9"/>
  <c r="AD46" i="9"/>
  <c r="AD45" i="9"/>
  <c r="P37" i="9"/>
  <c r="J37" i="9"/>
  <c r="AE30" i="9"/>
  <c r="P29" i="9"/>
  <c r="J29" i="9"/>
  <c r="J7" i="9"/>
  <c r="P6" i="9"/>
  <c r="O6" i="9"/>
  <c r="N6" i="9"/>
  <c r="M6" i="9"/>
  <c r="L6" i="9"/>
  <c r="K6" i="9"/>
  <c r="J6" i="9"/>
  <c r="F36" i="8"/>
  <c r="E36" i="8"/>
  <c r="D36" i="8"/>
  <c r="C36" i="8"/>
  <c r="F27" i="8"/>
  <c r="E27" i="8"/>
  <c r="D27" i="8"/>
  <c r="C27" i="8"/>
  <c r="F6" i="8"/>
  <c r="E6" i="8"/>
  <c r="D6" i="8"/>
  <c r="C6" i="8"/>
  <c r="P53" i="7"/>
  <c r="O53" i="7"/>
  <c r="N53" i="7"/>
  <c r="M53" i="7"/>
  <c r="L53" i="7"/>
  <c r="K53" i="7"/>
  <c r="J53" i="7"/>
  <c r="J42" i="7"/>
  <c r="P32" i="7"/>
  <c r="J32" i="7"/>
  <c r="F36" i="6"/>
  <c r="E36" i="6"/>
  <c r="D36" i="6"/>
  <c r="C6" i="6"/>
</calcChain>
</file>

<file path=xl/sharedStrings.xml><?xml version="1.0" encoding="utf-8"?>
<sst xmlns="http://schemas.openxmlformats.org/spreadsheetml/2006/main" count="1417" uniqueCount="337">
  <si>
    <t>附件1-1</t>
  </si>
  <si>
    <r>
      <rPr>
        <sz val="20"/>
        <color rgb="FF000000"/>
        <rFont val="方正小标宋简体"/>
        <family val="3"/>
        <charset val="134"/>
      </rPr>
      <t>西咸新区</t>
    </r>
    <r>
      <rPr>
        <u/>
        <sz val="20"/>
        <color rgb="FF000000"/>
        <rFont val="方正小标宋简体"/>
        <family val="3"/>
        <charset val="134"/>
      </rPr>
      <t xml:space="preserve"> 2018 </t>
    </r>
    <r>
      <rPr>
        <sz val="20"/>
        <color rgb="FF000000"/>
        <rFont val="方正小标宋简体"/>
        <family val="3"/>
        <charset val="134"/>
      </rPr>
      <t>年度区级脱贫攻坚项目库汇总表</t>
    </r>
  </si>
  <si>
    <t>填报单位（盖章）：西咸新区扶贫办</t>
  </si>
  <si>
    <t>序号</t>
  </si>
  <si>
    <t>项目类型</t>
  </si>
  <si>
    <t>项目个数</t>
  </si>
  <si>
    <t>项目预算总投资</t>
  </si>
  <si>
    <t>合计</t>
  </si>
  <si>
    <t>1.财政专项扶贫资金</t>
  </si>
  <si>
    <t>2.其他财政资金</t>
  </si>
  <si>
    <t>3.地方债务资金</t>
  </si>
  <si>
    <t>4.易地扶贫搬迁资金</t>
  </si>
  <si>
    <t>5.定点扶贫资金</t>
  </si>
  <si>
    <t>6.东西部协作资金</t>
  </si>
  <si>
    <t>7.社会捐赠资金</t>
  </si>
  <si>
    <t>8.银行贷款资金</t>
  </si>
  <si>
    <t>9.群众自筹</t>
  </si>
  <si>
    <t>总计</t>
  </si>
  <si>
    <t>一、产业扶贫</t>
  </si>
  <si>
    <t>1.种植养殖加工服务</t>
  </si>
  <si>
    <t>2.休闲农业与乡村旅游</t>
  </si>
  <si>
    <t>3.光伏项目</t>
  </si>
  <si>
    <t>4.生态扶贫项目</t>
  </si>
  <si>
    <t>5.其他</t>
  </si>
  <si>
    <t>二、就业扶贫</t>
  </si>
  <si>
    <t>1.外出务工补助</t>
  </si>
  <si>
    <t>2.就业创业补助</t>
  </si>
  <si>
    <t>3.就业创业培训</t>
  </si>
  <si>
    <t>4.技能培训</t>
  </si>
  <si>
    <t>三、易地扶贫搬迁</t>
  </si>
  <si>
    <t>1.集中安置</t>
  </si>
  <si>
    <t>2.分散安置</t>
  </si>
  <si>
    <t>四、公益岗位</t>
  </si>
  <si>
    <t>公益岗位</t>
  </si>
  <si>
    <t>五、教育扶贫</t>
  </si>
  <si>
    <t>1.享受“雨露计划”职业教育补助</t>
  </si>
  <si>
    <t>2.贫困村创业致富带头人创业培训</t>
  </si>
  <si>
    <t>3.其他教育扶贫</t>
  </si>
  <si>
    <t>六、健康扶贫</t>
  </si>
  <si>
    <t>1.参加城乡居民基本医疗保险</t>
  </si>
  <si>
    <t>2.参加大病保险</t>
  </si>
  <si>
    <t>3.接受医疗救助</t>
  </si>
  <si>
    <t>4.参加其他补充医疗保险</t>
  </si>
  <si>
    <t>5.参加意外保险</t>
  </si>
  <si>
    <t>6.接受大病（地方病）救治</t>
  </si>
  <si>
    <t>七、危房改造</t>
  </si>
  <si>
    <t>农村危房改造</t>
  </si>
  <si>
    <t>八、金融扶贫</t>
  </si>
  <si>
    <t>1.扶贫小额贷款贴息</t>
  </si>
  <si>
    <t>2.扶贫龙头企业合作社等经营主体贷款贴息</t>
  </si>
  <si>
    <t>3.产业保险</t>
  </si>
  <si>
    <t>4.扶贫小额信贷风险补偿金</t>
  </si>
  <si>
    <t>九、生活条件改善</t>
  </si>
  <si>
    <t>1.入户路改造</t>
  </si>
  <si>
    <t>2.解决安全饮水</t>
  </si>
  <si>
    <t>3.厨房厕所圈舍等改造</t>
  </si>
  <si>
    <t>十、综合保障性扶贫</t>
  </si>
  <si>
    <t>1.享受农村居民最低生活保障</t>
  </si>
  <si>
    <t>2.享受特困人员救助供养</t>
  </si>
  <si>
    <t>3.参加城乡居民基本养老保险</t>
  </si>
  <si>
    <t>4.接受留守关爱服务</t>
  </si>
  <si>
    <t>5.接受临时救助</t>
  </si>
  <si>
    <t>十一、村基础设施</t>
  </si>
  <si>
    <t>1.通村、组路道路硬化及护栏</t>
  </si>
  <si>
    <t>2.通生产用电</t>
  </si>
  <si>
    <t>3.通生活用电</t>
  </si>
  <si>
    <t>4.光纤宽带接入</t>
  </si>
  <si>
    <t>5.产业路</t>
  </si>
  <si>
    <t>6.其他</t>
  </si>
  <si>
    <t>十二、村公共服务</t>
  </si>
  <si>
    <t>1.规划保留的村小学改造</t>
  </si>
  <si>
    <t>2.标准化卫生室</t>
  </si>
  <si>
    <t>3.幼儿园建设</t>
  </si>
  <si>
    <t>4.村级文化活动广场</t>
  </si>
  <si>
    <t>十三、项目管理费</t>
  </si>
  <si>
    <t>附件2-1</t>
  </si>
  <si>
    <r>
      <rPr>
        <b/>
        <sz val="20"/>
        <color rgb="FF000000"/>
        <rFont val="仿宋_GB2312"/>
        <family val="3"/>
        <charset val="134"/>
      </rPr>
      <t>填报单位（盖章）：</t>
    </r>
    <r>
      <rPr>
        <sz val="20"/>
        <color rgb="FF000000"/>
        <rFont val="方正小标宋简体"/>
        <family val="3"/>
        <charset val="134"/>
      </rPr>
      <t xml:space="preserve">西咸新区扶贫办                                                 </t>
    </r>
    <r>
      <rPr>
        <b/>
        <sz val="28"/>
        <color rgb="FF000000"/>
        <rFont val="仿宋_GB2312"/>
        <family val="3"/>
        <charset val="134"/>
      </rPr>
      <t>西咸新区</t>
    </r>
    <r>
      <rPr>
        <sz val="28"/>
        <color rgb="FF000000"/>
        <rFont val="方正小标宋简体"/>
        <family val="3"/>
        <charset val="134"/>
      </rPr>
      <t xml:space="preserve"> </t>
    </r>
    <r>
      <rPr>
        <u/>
        <sz val="28"/>
        <color rgb="FF000000"/>
        <rFont val="方正小标宋简体"/>
        <family val="3"/>
        <charset val="134"/>
      </rPr>
      <t xml:space="preserve">  2018  </t>
    </r>
    <r>
      <rPr>
        <sz val="28"/>
        <color rgb="FF000000"/>
        <rFont val="方正小标宋简体"/>
        <family val="3"/>
        <charset val="134"/>
      </rPr>
      <t xml:space="preserve">年度区级脱贫攻坚项目库明细表 </t>
    </r>
  </si>
  <si>
    <t>项目名称
（自定义名称）</t>
  </si>
  <si>
    <t>项目摘要
（建设内容及规模）</t>
  </si>
  <si>
    <t>项目实施地点</t>
  </si>
  <si>
    <t>规划
年度</t>
  </si>
  <si>
    <t>主管
单位</t>
  </si>
  <si>
    <t>项目
负责
人</t>
  </si>
  <si>
    <t>联系电话</t>
  </si>
  <si>
    <t>项目预算总投资（万元）</t>
  </si>
  <si>
    <t>项目
归属</t>
  </si>
  <si>
    <t>是否纳入年度项目实施计划</t>
  </si>
  <si>
    <t>是否“贫困村提升工程”</t>
  </si>
  <si>
    <t>是否资产收益扶贫</t>
  </si>
  <si>
    <t>是否增加村集体收入</t>
  </si>
  <si>
    <t>是否易地搬迁后扶项目</t>
  </si>
  <si>
    <t>直接受益
贫困人口</t>
  </si>
  <si>
    <t>受益总人口</t>
  </si>
  <si>
    <t>带贫减贫机制</t>
  </si>
  <si>
    <t>绩效目标</t>
  </si>
  <si>
    <t>备注</t>
  </si>
  <si>
    <t>请勿删除</t>
  </si>
  <si>
    <t>镇/办</t>
  </si>
  <si>
    <t>村/社区</t>
  </si>
  <si>
    <t>其中：财政专项扶贫资金</t>
  </si>
  <si>
    <t>其中：除财政专项扶贫资金外的资金</t>
  </si>
  <si>
    <t>新建</t>
  </si>
  <si>
    <t>2018年</t>
  </si>
  <si>
    <t>解决“两不愁三保障”项目</t>
  </si>
  <si>
    <t>是</t>
  </si>
  <si>
    <t>小计</t>
  </si>
  <si>
    <t>中央</t>
  </si>
  <si>
    <t>省级</t>
  </si>
  <si>
    <t>市级</t>
  </si>
  <si>
    <t>县级</t>
  </si>
  <si>
    <t>1.其他财政资金</t>
  </si>
  <si>
    <t>2.地方债务资金</t>
  </si>
  <si>
    <t>3.易地扶贫搬迁资金</t>
  </si>
  <si>
    <t>4.定点扶贫资金</t>
  </si>
  <si>
    <t>5.东西部协作资金</t>
  </si>
  <si>
    <t>6.社会捐赠资金</t>
  </si>
  <si>
    <t>7.银行贷款资金</t>
  </si>
  <si>
    <t>8.群众自筹</t>
  </si>
  <si>
    <t>户数
(户)</t>
  </si>
  <si>
    <t>人数
（人）</t>
  </si>
  <si>
    <t>续建</t>
  </si>
  <si>
    <t>2019年</t>
  </si>
  <si>
    <t>巩固提升项目</t>
  </si>
  <si>
    <t>否</t>
  </si>
  <si>
    <t>总 计</t>
  </si>
  <si>
    <t>2020年</t>
  </si>
  <si>
    <t>2021年</t>
  </si>
  <si>
    <t>1、产业项目种养殖加工服务（14）个</t>
  </si>
  <si>
    <t>1、沣西新城产业扶贫励志园项目  2、泾河新城产业扶贫泾河高庄镇新庄村乡花苗木基地3、泾河新城产业扶贫贫困村集体经济发展项目      4、泾河新城产业扶贫贫困户直补泾干街办瑞凝村郭乾坤桃树种植      5、泾河新城产业扶贫泾河新城矮化苹果苗木繁育基地建设项目6、泾河新城产业扶贫泾河蜜之源养蜂扶贫项目7、泾河新城产业扶贫陕西基泰苗木花卉示范基地建设项目8、泾河新城产业扶贫贫困户直补泾干街办封家村王伟斌开办小商店9、泾河新城产业扶贫贫困户直补泾干街办建立村王永良良网店销售洗衣液10、泾河新城产业扶贫贫困户直补高庄镇新庄村费治蔬菜种植11、泾河新城产业扶贫贫困户直补崇文镇虎杨村乔强槐树种植12、沣西新城产业扶贫陕西汉秦再生资源利用有限公司100万吨建筑垃圾资源化生产线项目13、沣西新城产业扶贫绿康连栋温室扶贫产业园建设项目14、空港新城产业项目空港2018年度中蜂养殖项目。</t>
  </si>
  <si>
    <t>大王镇、高庄镇、泾干街道</t>
  </si>
  <si>
    <t>沣西新城、泾河新城、空港新城</t>
  </si>
  <si>
    <t>董晓宏、乔松、许鹏</t>
  </si>
  <si>
    <t>38020212、36381529、33116283</t>
  </si>
  <si>
    <t>增加贫困户收入</t>
  </si>
  <si>
    <t>带动当地建档立卡户就业增加收入</t>
  </si>
  <si>
    <t>……</t>
  </si>
  <si>
    <t xml:space="preserve"> </t>
  </si>
  <si>
    <t>1</t>
  </si>
  <si>
    <t>1.贫困人口护林员</t>
  </si>
  <si>
    <t>2.贫困人口护路员</t>
  </si>
  <si>
    <t>3.贫困人口护水员</t>
  </si>
  <si>
    <t>4.贫困人口保洁员</t>
  </si>
  <si>
    <t>公益岗位1名</t>
  </si>
  <si>
    <t>沣东新城公益岗位沣东新城2018年扶贫保洁专岗</t>
  </si>
  <si>
    <t>沣东新城人社民政局</t>
  </si>
  <si>
    <t>焦琅</t>
  </si>
  <si>
    <t>18729908211</t>
  </si>
  <si>
    <t>15</t>
  </si>
  <si>
    <t>5.其他贫困人口公益性岗位</t>
  </si>
  <si>
    <t>5</t>
  </si>
  <si>
    <t>教育扶贫</t>
  </si>
  <si>
    <t>1、泾河新城教育（补助）培训能力素质提升项目2、秦汉新城教育（补助）培训能力素质提升3、沣西新城教育扶贫2018年度家庭经济困难幼儿生活补助，学生资助，教育扶贫项目4、沣东新城教育扶贫沣东新城2018年度筑梦计划5、秦汉新城教育扶贫2018年秦汉教育生活补助</t>
  </si>
  <si>
    <t>泾河新城、秦汉新城、沣西新城、沣东新城</t>
  </si>
  <si>
    <t>董晓宏、乔松、李力锋</t>
  </si>
  <si>
    <t>33185262、38020212、84538583、36381529</t>
  </si>
  <si>
    <t>发放扶贫助学补助，助力建档立卡学生完成学业</t>
  </si>
  <si>
    <t>健康扶贫医疗保险4个</t>
  </si>
  <si>
    <t>1、空港新城健康扶贫2018年城乡居民基本医疗保险2、沣西新城健康扶贫2018年度城乡居民基本医疗保险项目3、沣东新城健康扶贫沣东新城2018年贫困户基本医疗保险4、秦汉新城健康扶贫2018年城乡居民基本医疗保险</t>
  </si>
  <si>
    <t>空港新城、沣西新城、沣东新城、秦汉新城</t>
  </si>
  <si>
    <t>许鹏、董晓宏、刘巍、李力锋</t>
  </si>
  <si>
    <t>33116283、38020212、84538583、33185262</t>
  </si>
  <si>
    <t>解决农民因病致贫、返贫，减轻农民负担，促进农村经济发展</t>
  </si>
  <si>
    <t>保证建档立卡贫困人员100%参合</t>
  </si>
  <si>
    <t>补充医疗保险3个</t>
  </si>
  <si>
    <t>1、沣西新城健康扶贫沣西新城2018年度健康扶贫补充商业保险项目2、沣东新城健康扶贫沣东新城2018年度贫困户补充商业保险项目3、秦汉新城健康扶贫2018年度商业补充保险项目</t>
  </si>
  <si>
    <t>教育卫体局</t>
  </si>
  <si>
    <t>董晓宏、刘巍、李力锋</t>
  </si>
  <si>
    <t>38020212、84538583、33185262</t>
  </si>
  <si>
    <t>扶贫小额贴息4个</t>
  </si>
  <si>
    <t>1、秦汉新城金融扶贫2018年小额信贷贴息资金项目2、泾河新城金融扶贫小额信贷贴息资金项目3、沣东新城金融扶贫沣东新城2018年金融扶贫贴息4、沣西新城2018年金融扶贫项目贴息</t>
  </si>
  <si>
    <t>秦汉新城、泾河新城、沣东新城、沣西新城</t>
  </si>
  <si>
    <t>李力锋、乔松、刘巍、董晓宏</t>
  </si>
  <si>
    <t>33185262、36381529、84538583</t>
  </si>
  <si>
    <t>产业保险1个</t>
  </si>
  <si>
    <t>沣西新城金融扶贫沣西新城2018年度助农保扶贫保险项目</t>
  </si>
  <si>
    <t>沣东新城</t>
  </si>
  <si>
    <t>刘巍</t>
  </si>
  <si>
    <t>秦汉新城安全饮水</t>
  </si>
  <si>
    <t>秦汉新城生活条件改善2019年正阳办小徐村供水工程</t>
  </si>
  <si>
    <t>正阳街办</t>
  </si>
  <si>
    <t>小徐村</t>
  </si>
  <si>
    <t>秦汉新城</t>
  </si>
  <si>
    <t>巩固提升饮水工程</t>
  </si>
  <si>
    <t>让群众喝到放心的水源</t>
  </si>
  <si>
    <t>居民生活保障4个</t>
  </si>
  <si>
    <t>1、空港新城综合保障性扶贫2018年度低保项目2、沣西新城综合保障性扶贫沣西新城2018年度最低生活保障项目3、沣东新城综合保障性扶贫沣东2018年度农村低保金及取暖项目4、秦汉新城综合保障性扶贫2018年度农村居民最低生活保障项目</t>
  </si>
  <si>
    <t>特困人员救助供养4个</t>
  </si>
  <si>
    <t>1、沣西新城_综合保障性扶贫_沣西新城2018年度特困人员救助供养项目2、沣东新城_综合保障性扶贫_沣东新城2018年度农村五保金项目3、秦汉新城_综合保障性扶贫_2018年度特困人员救助供养项目4、空港新城_综合保障性扶贫_空港新城2018年度特困供养项目</t>
  </si>
  <si>
    <t>接受临时救助3个</t>
  </si>
  <si>
    <t>1、空港新城_综合保障性扶贫_空港新城2018年度临时救助项目2、沣西新城_综合保障性扶贫_沣西新城2018年度临时救助项目3、秦汉新城_综合保障性扶贫_2018年度临时救助项目</t>
  </si>
  <si>
    <t>空港新城、沣西新城、秦汉新城</t>
  </si>
  <si>
    <t>33116283、38020212、33185262</t>
  </si>
  <si>
    <t xml:space="preserve">村基础设施3个
</t>
  </si>
  <si>
    <t>1、泾河新城_基础设施_泾干街道建立村基础设施建设道路硬化项目2、泾河新城_基础设施_高庄镇高庄村基础设施建设道路硬化项目3、秦汉新城_基础设施_2018年涉贫村基础设施建设</t>
  </si>
  <si>
    <t>泾河新城、秦汉新城</t>
  </si>
  <si>
    <t>36381529、33185262</t>
  </si>
  <si>
    <r>
      <rPr>
        <sz val="12"/>
        <color indexed="8"/>
        <rFont val="仿宋"/>
        <family val="3"/>
        <charset val="134"/>
      </rPr>
      <t>4.</t>
    </r>
    <r>
      <rPr>
        <sz val="12"/>
        <color indexed="8"/>
        <rFont val="宋体"/>
        <family val="3"/>
        <charset val="134"/>
      </rPr>
      <t>村级文化活动广场</t>
    </r>
  </si>
  <si>
    <t>附件1</t>
  </si>
  <si>
    <r>
      <rPr>
        <sz val="20"/>
        <color rgb="FF000000"/>
        <rFont val="方正小标宋简体"/>
        <family val="3"/>
        <charset val="134"/>
      </rPr>
      <t>西咸新区</t>
    </r>
    <r>
      <rPr>
        <u/>
        <sz val="20"/>
        <color rgb="FF000000"/>
        <rFont val="方正小标宋简体"/>
        <family val="3"/>
        <charset val="134"/>
      </rPr>
      <t xml:space="preserve">    2019   </t>
    </r>
    <r>
      <rPr>
        <sz val="20"/>
        <color rgb="FF000000"/>
        <rFont val="方正小标宋简体"/>
        <family val="3"/>
        <charset val="134"/>
      </rPr>
      <t>年度县级脱贫攻坚项目库汇总表</t>
    </r>
  </si>
  <si>
    <r>
      <rPr>
        <sz val="12"/>
        <color indexed="8"/>
        <rFont val="黑体"/>
        <family val="3"/>
        <charset val="134"/>
      </rPr>
      <t>填报单位（盖章）：</t>
    </r>
    <r>
      <rPr>
        <sz val="10"/>
        <color indexed="8"/>
        <rFont val="黑体"/>
        <family val="3"/>
        <charset val="134"/>
      </rPr>
      <t>西咸新区扶贫办</t>
    </r>
  </si>
  <si>
    <t>附件2</t>
  </si>
  <si>
    <r>
      <rPr>
        <sz val="12"/>
        <color rgb="FF000000"/>
        <rFont val="方正小标宋简体"/>
        <family val="3"/>
        <charset val="134"/>
      </rPr>
      <t xml:space="preserve">填报单位：   西咸新区扶贫办 </t>
    </r>
    <r>
      <rPr>
        <sz val="28"/>
        <color rgb="FF000000"/>
        <rFont val="方正小标宋简体"/>
        <family val="3"/>
        <charset val="134"/>
      </rPr>
      <t xml:space="preserve">                                                 西咸新区 </t>
    </r>
    <r>
      <rPr>
        <u/>
        <sz val="28"/>
        <color rgb="FF000000"/>
        <rFont val="方正小标宋简体"/>
        <family val="3"/>
        <charset val="134"/>
      </rPr>
      <t xml:space="preserve">  2019  </t>
    </r>
    <r>
      <rPr>
        <sz val="28"/>
        <color rgb="FF000000"/>
        <rFont val="方正小标宋简体"/>
        <family val="3"/>
        <charset val="134"/>
      </rPr>
      <t xml:space="preserve">年度县级脱贫攻坚项目库明细表 </t>
    </r>
  </si>
  <si>
    <r>
      <rPr>
        <sz val="10"/>
        <rFont val="宋体"/>
        <family val="3"/>
        <charset val="134"/>
      </rPr>
      <t>秦汉新城</t>
    </r>
    <r>
      <rPr>
        <sz val="10"/>
        <rFont val="Courier New"/>
        <family val="3"/>
      </rPr>
      <t>_</t>
    </r>
    <r>
      <rPr>
        <sz val="10"/>
        <rFont val="宋体"/>
        <family val="3"/>
        <charset val="134"/>
      </rPr>
      <t>产业项目</t>
    </r>
    <r>
      <rPr>
        <sz val="10"/>
        <rFont val="Courier New"/>
        <family val="3"/>
      </rPr>
      <t>_2019</t>
    </r>
    <r>
      <rPr>
        <sz val="10"/>
        <rFont val="宋体"/>
        <family val="3"/>
        <charset val="134"/>
      </rPr>
      <t>年度南位镇定周村产业扶贫项目</t>
    </r>
  </si>
  <si>
    <t>南位镇</t>
  </si>
  <si>
    <t>定周村</t>
  </si>
  <si>
    <t>南位镇政府</t>
  </si>
  <si>
    <t>02933185262</t>
  </si>
  <si>
    <t>巩固提升类项目</t>
  </si>
  <si>
    <t>企业发展带动本村贫困户增收</t>
  </si>
  <si>
    <t>带动脱贫户6户：赵明剑、赵文蛟、赵德权、赵雷雷、冯春秀、冯玉权。（带贫计划和方式见申报资料）</t>
  </si>
  <si>
    <r>
      <rPr>
        <sz val="10"/>
        <rFont val="宋体"/>
        <family val="3"/>
        <charset val="134"/>
      </rPr>
      <t>秦汉新城</t>
    </r>
    <r>
      <rPr>
        <sz val="10"/>
        <rFont val="Courier New"/>
        <family val="3"/>
      </rPr>
      <t>_</t>
    </r>
    <r>
      <rPr>
        <sz val="10"/>
        <rFont val="宋体"/>
        <family val="3"/>
        <charset val="134"/>
      </rPr>
      <t>产业项目</t>
    </r>
    <r>
      <rPr>
        <sz val="10"/>
        <rFont val="Courier New"/>
        <family val="3"/>
      </rPr>
      <t>_2019</t>
    </r>
    <r>
      <rPr>
        <sz val="10"/>
        <rFont val="宋体"/>
        <family val="3"/>
        <charset val="134"/>
      </rPr>
      <t>年度南位镇道王村产业扶贫项目</t>
    </r>
  </si>
  <si>
    <t>道常村</t>
  </si>
  <si>
    <t>带动脱贫户14户：王平兴、张小妮、王鲜锋、王新峰、王铁娃、王孝武、宇志选、张成杰、王双信、张军行、刘利超、王俊霞、宇老虎、王淑娥。</t>
  </si>
  <si>
    <r>
      <rPr>
        <sz val="10"/>
        <rFont val="宋体"/>
        <family val="3"/>
        <charset val="134"/>
      </rPr>
      <t>秦汉新城</t>
    </r>
    <r>
      <rPr>
        <sz val="10"/>
        <rFont val="Courier New"/>
        <family val="3"/>
      </rPr>
      <t>_</t>
    </r>
    <r>
      <rPr>
        <sz val="10"/>
        <rFont val="宋体"/>
        <family val="3"/>
        <charset val="134"/>
      </rPr>
      <t>产业项目</t>
    </r>
    <r>
      <rPr>
        <sz val="10"/>
        <rFont val="Courier New"/>
        <family val="3"/>
      </rPr>
      <t>_2019</t>
    </r>
    <r>
      <rPr>
        <sz val="10"/>
        <rFont val="宋体"/>
        <family val="3"/>
        <charset val="134"/>
      </rPr>
      <t>年度南位镇南北韩村产业扶贫项目</t>
    </r>
  </si>
  <si>
    <t>南韩村</t>
  </si>
  <si>
    <t>带动脱贫户19户：冯来信、董文梅、冯生亮、张都营、张生铁、边玉爱、张双刚、张忠实、吴维护、张春雨、张峰国、张咸阳、冯保社、张小刚、王润东、王振强、王棒子、王放军、王舰</t>
  </si>
  <si>
    <r>
      <rPr>
        <sz val="10"/>
        <rFont val="宋体"/>
        <family val="3"/>
        <charset val="134"/>
      </rPr>
      <t>秦汉新城</t>
    </r>
    <r>
      <rPr>
        <sz val="10"/>
        <rFont val="Courier New"/>
        <family val="3"/>
      </rPr>
      <t>_</t>
    </r>
    <r>
      <rPr>
        <sz val="10"/>
        <rFont val="宋体"/>
        <family val="3"/>
        <charset val="134"/>
      </rPr>
      <t>产业项目</t>
    </r>
    <r>
      <rPr>
        <sz val="10"/>
        <rFont val="Courier New"/>
        <family val="3"/>
      </rPr>
      <t>_2019</t>
    </r>
    <r>
      <rPr>
        <sz val="10"/>
        <rFont val="宋体"/>
        <family val="3"/>
        <charset val="134"/>
      </rPr>
      <t>年度南位镇陈阡村产业扶贫项目</t>
    </r>
  </si>
  <si>
    <t>陈阡村</t>
  </si>
  <si>
    <t>带动脱贫户9户：赵耀信、赵回波、赵建春（五组）、赵建春（六组）、王建议、王尊敬、滕峰娃、董莎莎、张宝侠。</t>
  </si>
  <si>
    <r>
      <rPr>
        <sz val="10"/>
        <rFont val="宋体"/>
        <family val="3"/>
        <charset val="134"/>
      </rPr>
      <t>泾河新城</t>
    </r>
    <r>
      <rPr>
        <sz val="10"/>
        <rFont val="Courier New"/>
        <family val="3"/>
      </rPr>
      <t>_</t>
    </r>
    <r>
      <rPr>
        <sz val="10"/>
        <rFont val="宋体"/>
        <family val="3"/>
        <charset val="134"/>
      </rPr>
      <t>产业项目</t>
    </r>
    <r>
      <rPr>
        <sz val="10"/>
        <rFont val="Courier New"/>
        <family val="3"/>
      </rPr>
      <t>_</t>
    </r>
    <r>
      <rPr>
        <sz val="10"/>
        <rFont val="宋体"/>
        <family val="3"/>
        <charset val="134"/>
      </rPr>
      <t>南吴村葡萄等经济作物种植及栽培推广项目</t>
    </r>
  </si>
  <si>
    <t>泾河新城</t>
  </si>
  <si>
    <t>南吴村股份经济合作社</t>
  </si>
  <si>
    <t>02936381529</t>
  </si>
  <si>
    <t>股份制合作社发展带动贫困户增收</t>
  </si>
  <si>
    <t>泾河新城永乐镇南吴村股份经济合作社计划投45.34万元，承包农民土地22亩，建设以种植葡萄为主，配合其它时令蔬果为辅，欲打造以种植、生产、销售、采摘、休闲、观光为一体的生态农庄，逐步带动本村村民发展参与，促进村民增收，提升村民生活质量。村内贫困户20户，73人.每户预计每年收入0.15-0.2万元。贫困户用工每年预计收入1.2万元。</t>
  </si>
  <si>
    <r>
      <rPr>
        <sz val="10"/>
        <rFont val="宋体"/>
        <family val="3"/>
        <charset val="134"/>
      </rPr>
      <t>泾河新城</t>
    </r>
    <r>
      <rPr>
        <sz val="10"/>
        <rFont val="Courier New"/>
        <family val="3"/>
      </rPr>
      <t>_</t>
    </r>
    <r>
      <rPr>
        <sz val="10"/>
        <rFont val="宋体"/>
        <family val="3"/>
        <charset val="134"/>
      </rPr>
      <t>产业项目</t>
    </r>
    <r>
      <rPr>
        <sz val="10"/>
        <rFont val="Courier New"/>
        <family val="3"/>
      </rPr>
      <t>_“</t>
    </r>
    <r>
      <rPr>
        <sz val="10"/>
        <rFont val="宋体"/>
        <family val="3"/>
        <charset val="134"/>
      </rPr>
      <t>茯茶企业</t>
    </r>
    <r>
      <rPr>
        <sz val="10"/>
        <rFont val="Courier New"/>
        <family val="3"/>
      </rPr>
      <t>+</t>
    </r>
    <r>
      <rPr>
        <sz val="10"/>
        <rFont val="宋体"/>
        <family val="3"/>
        <charset val="134"/>
      </rPr>
      <t>贫困户</t>
    </r>
    <r>
      <rPr>
        <sz val="10"/>
        <rFont val="Courier New"/>
        <family val="3"/>
      </rPr>
      <t>”</t>
    </r>
    <r>
      <rPr>
        <sz val="10"/>
        <rFont val="宋体"/>
        <family val="3"/>
        <charset val="134"/>
      </rPr>
      <t>茯茶销售扶贫项目</t>
    </r>
  </si>
  <si>
    <t>茯茶企业</t>
  </si>
  <si>
    <t/>
  </si>
  <si>
    <t>运用“茯茶销售，茯茶生产，原料进购+产业扶贫”的模式，让优势企业稳步发展，让贫困户获得收益，实现公司和贫困户的双赢。贫困户自愿出资1万元，由企业统一代办经营管理，成为茶企特许经销商，销售茯茶。每年保底分红2000元，三年合作期满，企业返还贫困户资金1万元。</t>
  </si>
  <si>
    <r>
      <rPr>
        <sz val="10"/>
        <rFont val="宋体"/>
        <family val="3"/>
        <charset val="134"/>
      </rPr>
      <t>泾河新城</t>
    </r>
    <r>
      <rPr>
        <sz val="10"/>
        <rFont val="Courier New"/>
        <family val="3"/>
      </rPr>
      <t>_</t>
    </r>
    <r>
      <rPr>
        <sz val="10"/>
        <rFont val="宋体"/>
        <family val="3"/>
        <charset val="134"/>
      </rPr>
      <t>产业项目</t>
    </r>
    <r>
      <rPr>
        <sz val="10"/>
        <rFont val="Courier New"/>
        <family val="3"/>
      </rPr>
      <t>_</t>
    </r>
    <r>
      <rPr>
        <sz val="10"/>
        <rFont val="宋体"/>
        <family val="3"/>
        <charset val="134"/>
      </rPr>
      <t>贫困户直补项目（一期）</t>
    </r>
  </si>
  <si>
    <t>直补项目带动贫困户增收</t>
  </si>
  <si>
    <t>带动直补农户增加收入</t>
  </si>
  <si>
    <r>
      <rPr>
        <sz val="10"/>
        <rFont val="宋体"/>
        <family val="3"/>
        <charset val="134"/>
      </rPr>
      <t>泾河新城</t>
    </r>
    <r>
      <rPr>
        <sz val="10"/>
        <rFont val="Courier New"/>
        <family val="3"/>
      </rPr>
      <t>_</t>
    </r>
    <r>
      <rPr>
        <sz val="10"/>
        <rFont val="宋体"/>
        <family val="3"/>
        <charset val="134"/>
      </rPr>
      <t>产业项目</t>
    </r>
    <r>
      <rPr>
        <sz val="10"/>
        <rFont val="Courier New"/>
        <family val="3"/>
      </rPr>
      <t>_</t>
    </r>
    <r>
      <rPr>
        <sz val="10"/>
        <rFont val="宋体"/>
        <family val="3"/>
        <charset val="134"/>
      </rPr>
      <t>泾河新城高庄镇高庄村优质农作物种植及加工销售项目</t>
    </r>
  </si>
  <si>
    <t>高庄镇</t>
  </si>
  <si>
    <t>泾河新城高庄镇高庄村股份经济合作社计划投75.61万元，承包农民土地80亩，采购相应农业设备，种植优质农作物，组织高庄村农户（优先使用贫困户）承包劳务种植，实行统一供种、统一供肥、统一管理、统一收割、统一加工，确保农作物质量。开办面食经营店。村内贫困户20户，37人.每户预计每年收入0.2-0.3万元。贫困户用工每年预计收入2万元。</t>
  </si>
  <si>
    <r>
      <rPr>
        <sz val="10"/>
        <rFont val="宋体"/>
        <family val="3"/>
        <charset val="134"/>
      </rPr>
      <t>秦汉新城</t>
    </r>
    <r>
      <rPr>
        <sz val="10"/>
        <rFont val="Courier New"/>
        <family val="3"/>
      </rPr>
      <t>_</t>
    </r>
    <r>
      <rPr>
        <sz val="10"/>
        <rFont val="宋体"/>
        <family val="3"/>
        <charset val="134"/>
      </rPr>
      <t>公益岗位</t>
    </r>
    <r>
      <rPr>
        <sz val="10"/>
        <rFont val="Courier New"/>
        <family val="3"/>
      </rPr>
      <t>_2019</t>
    </r>
    <r>
      <rPr>
        <sz val="10"/>
        <rFont val="宋体"/>
        <family val="3"/>
        <charset val="134"/>
      </rPr>
      <t>年度公益专岗项目</t>
    </r>
  </si>
  <si>
    <t>2019</t>
  </si>
  <si>
    <t>秦汉新城人社民政局</t>
  </si>
  <si>
    <r>
      <rPr>
        <sz val="10"/>
        <rFont val="宋体"/>
        <family val="3"/>
        <charset val="134"/>
      </rPr>
      <t>沣东新城</t>
    </r>
    <r>
      <rPr>
        <sz val="10"/>
        <rFont val="Courier New"/>
        <family val="3"/>
      </rPr>
      <t>_</t>
    </r>
    <r>
      <rPr>
        <sz val="10"/>
        <rFont val="宋体"/>
        <family val="3"/>
        <charset val="134"/>
      </rPr>
      <t>公益岗位</t>
    </r>
    <r>
      <rPr>
        <sz val="10"/>
        <rFont val="Courier New"/>
        <family val="3"/>
      </rPr>
      <t>_</t>
    </r>
    <r>
      <rPr>
        <sz val="10"/>
        <rFont val="宋体"/>
        <family val="3"/>
        <charset val="134"/>
      </rPr>
      <t>沣东新城</t>
    </r>
    <r>
      <rPr>
        <sz val="10"/>
        <rFont val="Courier New"/>
        <family val="3"/>
      </rPr>
      <t>2019</t>
    </r>
    <r>
      <rPr>
        <sz val="10"/>
        <rFont val="宋体"/>
        <family val="3"/>
        <charset val="134"/>
      </rPr>
      <t>年度公益岗项目</t>
    </r>
  </si>
  <si>
    <t>02984538583</t>
  </si>
  <si>
    <r>
      <rPr>
        <sz val="10"/>
        <rFont val="宋体"/>
        <family val="3"/>
        <charset val="134"/>
      </rPr>
      <t>泾河新城</t>
    </r>
    <r>
      <rPr>
        <sz val="10"/>
        <rFont val="Courier New"/>
        <family val="3"/>
      </rPr>
      <t>_</t>
    </r>
    <r>
      <rPr>
        <sz val="10"/>
        <rFont val="宋体"/>
        <family val="3"/>
        <charset val="134"/>
      </rPr>
      <t>公益岗位</t>
    </r>
    <r>
      <rPr>
        <sz val="10"/>
        <rFont val="Courier New"/>
        <family val="3"/>
      </rPr>
      <t>_2019</t>
    </r>
    <r>
      <rPr>
        <sz val="10"/>
        <rFont val="宋体"/>
        <family val="3"/>
        <charset val="134"/>
      </rPr>
      <t>年度公益岗位</t>
    </r>
  </si>
  <si>
    <t>泾河新城人社民政局</t>
  </si>
  <si>
    <r>
      <rPr>
        <sz val="10"/>
        <rFont val="宋体"/>
        <family val="3"/>
        <charset val="134"/>
      </rPr>
      <t>秦汉新城</t>
    </r>
    <r>
      <rPr>
        <sz val="10"/>
        <rFont val="Courier New"/>
        <family val="3"/>
      </rPr>
      <t>_</t>
    </r>
    <r>
      <rPr>
        <sz val="10"/>
        <rFont val="宋体"/>
        <family val="3"/>
        <charset val="134"/>
      </rPr>
      <t>教育扶贫</t>
    </r>
    <r>
      <rPr>
        <sz val="10"/>
        <rFont val="Courier New"/>
        <family val="3"/>
      </rPr>
      <t>_2019</t>
    </r>
    <r>
      <rPr>
        <sz val="10"/>
        <rFont val="宋体"/>
        <family val="3"/>
        <charset val="134"/>
      </rPr>
      <t>年度教育生活补助项目</t>
    </r>
  </si>
  <si>
    <t>秦汉新城教育卫体局</t>
  </si>
  <si>
    <r>
      <rPr>
        <sz val="10"/>
        <rFont val="宋体"/>
        <family val="3"/>
        <charset val="134"/>
      </rPr>
      <t>沣东新城</t>
    </r>
    <r>
      <rPr>
        <sz val="10"/>
        <rFont val="Courier New"/>
        <family val="3"/>
      </rPr>
      <t>_</t>
    </r>
    <r>
      <rPr>
        <sz val="10"/>
        <rFont val="宋体"/>
        <family val="3"/>
        <charset val="134"/>
      </rPr>
      <t>教育扶贫</t>
    </r>
    <r>
      <rPr>
        <sz val="10"/>
        <rFont val="Courier New"/>
        <family val="3"/>
      </rPr>
      <t>_</t>
    </r>
    <r>
      <rPr>
        <sz val="10"/>
        <rFont val="宋体"/>
        <family val="3"/>
        <charset val="134"/>
      </rPr>
      <t>沣东新城</t>
    </r>
    <r>
      <rPr>
        <sz val="10"/>
        <rFont val="Courier New"/>
        <family val="3"/>
      </rPr>
      <t>2019</t>
    </r>
    <r>
      <rPr>
        <sz val="10"/>
        <rFont val="宋体"/>
        <family val="3"/>
        <charset val="134"/>
      </rPr>
      <t>年筑梦计划</t>
    </r>
  </si>
  <si>
    <t>其他教育扶贫</t>
  </si>
  <si>
    <t>沣东新城教育卫体局</t>
  </si>
  <si>
    <r>
      <rPr>
        <sz val="10"/>
        <rFont val="宋体"/>
        <family val="3"/>
        <charset val="134"/>
      </rPr>
      <t>沣西新城</t>
    </r>
    <r>
      <rPr>
        <sz val="10"/>
        <rFont val="Courier New"/>
        <family val="3"/>
      </rPr>
      <t>_</t>
    </r>
    <r>
      <rPr>
        <sz val="10"/>
        <rFont val="宋体"/>
        <family val="3"/>
        <charset val="134"/>
      </rPr>
      <t>教育扶贫</t>
    </r>
    <r>
      <rPr>
        <sz val="10"/>
        <rFont val="Courier New"/>
        <family val="3"/>
      </rPr>
      <t>_</t>
    </r>
    <r>
      <rPr>
        <sz val="10"/>
        <rFont val="宋体"/>
        <family val="3"/>
        <charset val="134"/>
      </rPr>
      <t>沣西新城</t>
    </r>
    <r>
      <rPr>
        <sz val="10"/>
        <rFont val="Courier New"/>
        <family val="3"/>
      </rPr>
      <t>2019</t>
    </r>
    <r>
      <rPr>
        <sz val="10"/>
        <rFont val="宋体"/>
        <family val="3"/>
        <charset val="134"/>
      </rPr>
      <t>年度家庭经济困难幼儿生活补助，学生资助，教育扶贫项目</t>
    </r>
  </si>
  <si>
    <t>沣西新城</t>
  </si>
  <si>
    <t>沣西新城教育卫体局</t>
  </si>
  <si>
    <r>
      <rPr>
        <sz val="10"/>
        <rFont val="宋体"/>
        <family val="3"/>
        <charset val="134"/>
      </rPr>
      <t>泾河新城</t>
    </r>
    <r>
      <rPr>
        <sz val="10"/>
        <rFont val="Courier New"/>
        <family val="3"/>
      </rPr>
      <t>_</t>
    </r>
    <r>
      <rPr>
        <sz val="10"/>
        <rFont val="宋体"/>
        <family val="3"/>
        <charset val="134"/>
      </rPr>
      <t>教育扶贫</t>
    </r>
    <r>
      <rPr>
        <sz val="10"/>
        <rFont val="Courier New"/>
        <family val="3"/>
      </rPr>
      <t>_2019</t>
    </r>
    <r>
      <rPr>
        <sz val="10"/>
        <rFont val="宋体"/>
        <family val="3"/>
        <charset val="134"/>
      </rPr>
      <t>年度教育资助项目</t>
    </r>
  </si>
  <si>
    <t>泾河新城教育卫体局</t>
  </si>
  <si>
    <r>
      <rPr>
        <sz val="10"/>
        <rFont val="宋体"/>
        <family val="3"/>
        <charset val="134"/>
      </rPr>
      <t>秦汉新城</t>
    </r>
    <r>
      <rPr>
        <sz val="10"/>
        <rFont val="Courier New"/>
        <family val="3"/>
      </rPr>
      <t>_</t>
    </r>
    <r>
      <rPr>
        <sz val="10"/>
        <rFont val="宋体"/>
        <family val="3"/>
        <charset val="134"/>
      </rPr>
      <t>健康扶贫</t>
    </r>
    <r>
      <rPr>
        <sz val="10"/>
        <rFont val="Courier New"/>
        <family val="3"/>
      </rPr>
      <t>_2019</t>
    </r>
    <r>
      <rPr>
        <sz val="10"/>
        <rFont val="宋体"/>
        <family val="3"/>
        <charset val="134"/>
      </rPr>
      <t>年度新农合补助项目</t>
    </r>
  </si>
  <si>
    <r>
      <rPr>
        <sz val="10"/>
        <rFont val="宋体"/>
        <family val="3"/>
        <charset val="134"/>
      </rPr>
      <t>沣东新城</t>
    </r>
    <r>
      <rPr>
        <sz val="10"/>
        <rFont val="Courier New"/>
        <family val="3"/>
      </rPr>
      <t>_</t>
    </r>
    <r>
      <rPr>
        <sz val="10"/>
        <rFont val="宋体"/>
        <family val="3"/>
        <charset val="134"/>
      </rPr>
      <t>健康扶贫</t>
    </r>
    <r>
      <rPr>
        <sz val="10"/>
        <rFont val="Courier New"/>
        <family val="3"/>
      </rPr>
      <t>_</t>
    </r>
    <r>
      <rPr>
        <sz val="10"/>
        <rFont val="宋体"/>
        <family val="3"/>
        <charset val="134"/>
      </rPr>
      <t>沣东新城</t>
    </r>
    <r>
      <rPr>
        <sz val="10"/>
        <rFont val="Courier New"/>
        <family val="3"/>
      </rPr>
      <t>2019</t>
    </r>
    <r>
      <rPr>
        <sz val="10"/>
        <rFont val="宋体"/>
        <family val="3"/>
        <charset val="134"/>
      </rPr>
      <t>年度贫困户基本医疗保险项目</t>
    </r>
  </si>
  <si>
    <t>参加城乡居民基本医疗保险</t>
  </si>
  <si>
    <r>
      <rPr>
        <sz val="10"/>
        <rFont val="宋体"/>
        <family val="3"/>
        <charset val="134"/>
      </rPr>
      <t>沣西新城</t>
    </r>
    <r>
      <rPr>
        <sz val="10"/>
        <rFont val="Courier New"/>
        <family val="3"/>
      </rPr>
      <t>_</t>
    </r>
    <r>
      <rPr>
        <sz val="10"/>
        <rFont val="宋体"/>
        <family val="3"/>
        <charset val="134"/>
      </rPr>
      <t>健康扶贫</t>
    </r>
    <r>
      <rPr>
        <sz val="10"/>
        <rFont val="Courier New"/>
        <family val="3"/>
      </rPr>
      <t>_</t>
    </r>
    <r>
      <rPr>
        <sz val="10"/>
        <rFont val="宋体"/>
        <family val="3"/>
        <charset val="134"/>
      </rPr>
      <t>沣西新城</t>
    </r>
    <r>
      <rPr>
        <sz val="10"/>
        <rFont val="Courier New"/>
        <family val="3"/>
      </rPr>
      <t>2019</t>
    </r>
    <r>
      <rPr>
        <sz val="10"/>
        <rFont val="宋体"/>
        <family val="3"/>
        <charset val="134"/>
      </rPr>
      <t>年度城乡居民基本医疗保险项目</t>
    </r>
  </si>
  <si>
    <t>02938020212</t>
  </si>
  <si>
    <r>
      <rPr>
        <sz val="10"/>
        <rFont val="宋体"/>
        <family val="3"/>
        <charset val="134"/>
      </rPr>
      <t>泾河新城</t>
    </r>
    <r>
      <rPr>
        <sz val="10"/>
        <rFont val="Courier New"/>
        <family val="3"/>
      </rPr>
      <t>_</t>
    </r>
    <r>
      <rPr>
        <sz val="10"/>
        <rFont val="宋体"/>
        <family val="3"/>
        <charset val="134"/>
      </rPr>
      <t>健康扶贫</t>
    </r>
    <r>
      <rPr>
        <sz val="10"/>
        <rFont val="Courier New"/>
        <family val="3"/>
      </rPr>
      <t>_2019</t>
    </r>
    <r>
      <rPr>
        <sz val="10"/>
        <rFont val="宋体"/>
        <family val="3"/>
        <charset val="134"/>
      </rPr>
      <t>年度贫困户基本医疗保险（含大病保险）项目</t>
    </r>
  </si>
  <si>
    <r>
      <rPr>
        <sz val="10"/>
        <rFont val="宋体"/>
        <family val="3"/>
        <charset val="134"/>
      </rPr>
      <t>空港新城</t>
    </r>
    <r>
      <rPr>
        <sz val="10"/>
        <rFont val="Courier New"/>
        <family val="3"/>
      </rPr>
      <t>_</t>
    </r>
    <r>
      <rPr>
        <sz val="10"/>
        <rFont val="宋体"/>
        <family val="3"/>
        <charset val="134"/>
      </rPr>
      <t>健康扶贫</t>
    </r>
    <r>
      <rPr>
        <sz val="10"/>
        <rFont val="Courier New"/>
        <family val="3"/>
      </rPr>
      <t>_</t>
    </r>
    <r>
      <rPr>
        <sz val="10"/>
        <rFont val="宋体"/>
        <family val="3"/>
        <charset val="134"/>
      </rPr>
      <t>空港新城</t>
    </r>
    <r>
      <rPr>
        <sz val="10"/>
        <rFont val="Courier New"/>
        <family val="3"/>
      </rPr>
      <t>2019</t>
    </r>
    <r>
      <rPr>
        <sz val="10"/>
        <rFont val="宋体"/>
        <family val="3"/>
        <charset val="134"/>
      </rPr>
      <t>年度基本医疗保险保障</t>
    </r>
  </si>
  <si>
    <t>太平镇</t>
  </si>
  <si>
    <t>空港新城</t>
  </si>
  <si>
    <t>空港新城教育卫体局</t>
  </si>
  <si>
    <t>02933116283</t>
  </si>
  <si>
    <r>
      <rPr>
        <sz val="10"/>
        <rFont val="宋体"/>
        <family val="3"/>
        <charset val="134"/>
      </rPr>
      <t>秦汉新城</t>
    </r>
    <r>
      <rPr>
        <sz val="10"/>
        <rFont val="Courier New"/>
        <family val="3"/>
      </rPr>
      <t>_</t>
    </r>
    <r>
      <rPr>
        <sz val="10"/>
        <rFont val="宋体"/>
        <family val="3"/>
        <charset val="134"/>
      </rPr>
      <t>健康扶贫</t>
    </r>
    <r>
      <rPr>
        <sz val="10"/>
        <rFont val="Courier New"/>
        <family val="3"/>
      </rPr>
      <t>_2019</t>
    </r>
    <r>
      <rPr>
        <sz val="10"/>
        <rFont val="宋体"/>
        <family val="3"/>
        <charset val="134"/>
      </rPr>
      <t>年度商业补充保险项目</t>
    </r>
  </si>
  <si>
    <t>参加其他补充医疗保险</t>
  </si>
  <si>
    <r>
      <rPr>
        <sz val="10"/>
        <rFont val="宋体"/>
        <family val="3"/>
        <charset val="134"/>
      </rPr>
      <t>沣西新城</t>
    </r>
    <r>
      <rPr>
        <sz val="10"/>
        <rFont val="Courier New"/>
        <family val="3"/>
      </rPr>
      <t>_</t>
    </r>
    <r>
      <rPr>
        <sz val="10"/>
        <rFont val="宋体"/>
        <family val="3"/>
        <charset val="134"/>
      </rPr>
      <t>健康扶贫</t>
    </r>
    <r>
      <rPr>
        <sz val="10"/>
        <rFont val="Courier New"/>
        <family val="3"/>
      </rPr>
      <t>_</t>
    </r>
    <r>
      <rPr>
        <sz val="10"/>
        <rFont val="宋体"/>
        <family val="3"/>
        <charset val="134"/>
      </rPr>
      <t>沣西新城</t>
    </r>
    <r>
      <rPr>
        <sz val="10"/>
        <rFont val="Courier New"/>
        <family val="3"/>
      </rPr>
      <t>2019</t>
    </r>
    <r>
      <rPr>
        <sz val="10"/>
        <rFont val="宋体"/>
        <family val="3"/>
        <charset val="134"/>
      </rPr>
      <t>年度健康扶贫补充商业保险项目</t>
    </r>
  </si>
  <si>
    <r>
      <rPr>
        <sz val="10"/>
        <rFont val="宋体"/>
        <family val="3"/>
        <charset val="134"/>
      </rPr>
      <t>沣东新城</t>
    </r>
    <r>
      <rPr>
        <sz val="10"/>
        <rFont val="Courier New"/>
        <family val="3"/>
      </rPr>
      <t>_</t>
    </r>
    <r>
      <rPr>
        <sz val="10"/>
        <rFont val="宋体"/>
        <family val="3"/>
        <charset val="134"/>
      </rPr>
      <t>健康扶贫</t>
    </r>
    <r>
      <rPr>
        <sz val="10"/>
        <rFont val="Courier New"/>
        <family val="3"/>
      </rPr>
      <t>_</t>
    </r>
    <r>
      <rPr>
        <sz val="10"/>
        <rFont val="宋体"/>
        <family val="3"/>
        <charset val="134"/>
      </rPr>
      <t>沣东新城</t>
    </r>
    <r>
      <rPr>
        <sz val="10"/>
        <rFont val="Courier New"/>
        <family val="3"/>
      </rPr>
      <t>2019</t>
    </r>
    <r>
      <rPr>
        <sz val="10"/>
        <rFont val="宋体"/>
        <family val="3"/>
        <charset val="134"/>
      </rPr>
      <t>年度贫困户补充商业保险项目</t>
    </r>
  </si>
  <si>
    <r>
      <rPr>
        <sz val="10"/>
        <rFont val="宋体"/>
        <family val="3"/>
        <charset val="134"/>
      </rPr>
      <t>泾河新城</t>
    </r>
    <r>
      <rPr>
        <sz val="10"/>
        <rFont val="Courier New"/>
        <family val="3"/>
      </rPr>
      <t>_</t>
    </r>
    <r>
      <rPr>
        <sz val="10"/>
        <rFont val="宋体"/>
        <family val="3"/>
        <charset val="134"/>
      </rPr>
      <t>健康扶贫</t>
    </r>
    <r>
      <rPr>
        <sz val="10"/>
        <rFont val="Courier New"/>
        <family val="3"/>
      </rPr>
      <t>_2019</t>
    </r>
    <r>
      <rPr>
        <sz val="10"/>
        <rFont val="宋体"/>
        <family val="3"/>
        <charset val="134"/>
      </rPr>
      <t>度贫困户补充商业保险项目</t>
    </r>
  </si>
  <si>
    <r>
      <rPr>
        <sz val="10"/>
        <rFont val="宋体"/>
        <family val="3"/>
        <charset val="134"/>
      </rPr>
      <t>沣西新城</t>
    </r>
    <r>
      <rPr>
        <sz val="10"/>
        <rFont val="Courier New"/>
        <family val="3"/>
      </rPr>
      <t>_</t>
    </r>
    <r>
      <rPr>
        <sz val="10"/>
        <rFont val="宋体"/>
        <family val="3"/>
        <charset val="134"/>
      </rPr>
      <t>金融扶贫</t>
    </r>
    <r>
      <rPr>
        <sz val="10"/>
        <rFont val="Courier New"/>
        <family val="3"/>
      </rPr>
      <t>_</t>
    </r>
    <r>
      <rPr>
        <sz val="10"/>
        <rFont val="宋体"/>
        <family val="3"/>
        <charset val="134"/>
      </rPr>
      <t>沣西新城</t>
    </r>
    <r>
      <rPr>
        <sz val="10"/>
        <rFont val="Courier New"/>
        <family val="3"/>
      </rPr>
      <t>2019</t>
    </r>
    <r>
      <rPr>
        <sz val="10"/>
        <rFont val="宋体"/>
        <family val="3"/>
        <charset val="134"/>
      </rPr>
      <t>年度助农保扶贫保险项目</t>
    </r>
  </si>
  <si>
    <t>产业保险</t>
  </si>
  <si>
    <t>沣西新城改革创新发展局</t>
  </si>
  <si>
    <r>
      <rPr>
        <sz val="10"/>
        <rFont val="宋体"/>
        <family val="3"/>
        <charset val="134"/>
      </rPr>
      <t>秦汉新城</t>
    </r>
    <r>
      <rPr>
        <sz val="10"/>
        <rFont val="Courier New"/>
        <family val="3"/>
      </rPr>
      <t>_</t>
    </r>
    <r>
      <rPr>
        <sz val="10"/>
        <rFont val="宋体"/>
        <family val="3"/>
        <charset val="134"/>
      </rPr>
      <t>金融扶贫</t>
    </r>
    <r>
      <rPr>
        <sz val="10"/>
        <rFont val="Courier New"/>
        <family val="3"/>
      </rPr>
      <t>_2019</t>
    </r>
    <r>
      <rPr>
        <sz val="10"/>
        <rFont val="宋体"/>
        <family val="3"/>
        <charset val="134"/>
      </rPr>
      <t>年度扶贫小额信贷贴息项目</t>
    </r>
  </si>
  <si>
    <t>扶贫小额信贷贴息</t>
  </si>
  <si>
    <t>秦汉新城改革创新发展局</t>
  </si>
  <si>
    <r>
      <rPr>
        <sz val="10"/>
        <rFont val="宋体"/>
        <family val="3"/>
        <charset val="134"/>
      </rPr>
      <t>沣西新城</t>
    </r>
    <r>
      <rPr>
        <sz val="10"/>
        <rFont val="Courier New"/>
        <family val="3"/>
      </rPr>
      <t>_</t>
    </r>
    <r>
      <rPr>
        <sz val="10"/>
        <rFont val="宋体"/>
        <family val="3"/>
        <charset val="134"/>
      </rPr>
      <t>金融扶贫</t>
    </r>
    <r>
      <rPr>
        <sz val="10"/>
        <rFont val="Courier New"/>
        <family val="3"/>
      </rPr>
      <t>_</t>
    </r>
    <r>
      <rPr>
        <sz val="10"/>
        <rFont val="宋体"/>
        <family val="3"/>
        <charset val="134"/>
      </rPr>
      <t>沣西新城</t>
    </r>
    <r>
      <rPr>
        <sz val="10"/>
        <rFont val="Courier New"/>
        <family val="3"/>
      </rPr>
      <t>2019</t>
    </r>
    <r>
      <rPr>
        <sz val="10"/>
        <rFont val="宋体"/>
        <family val="3"/>
        <charset val="134"/>
      </rPr>
      <t>年度扶贫小额信贷贴息项目</t>
    </r>
  </si>
  <si>
    <r>
      <rPr>
        <sz val="10"/>
        <rFont val="宋体"/>
        <family val="3"/>
        <charset val="134"/>
      </rPr>
      <t>沣东新城</t>
    </r>
    <r>
      <rPr>
        <sz val="10"/>
        <rFont val="Courier New"/>
        <family val="3"/>
      </rPr>
      <t>_</t>
    </r>
    <r>
      <rPr>
        <sz val="10"/>
        <rFont val="宋体"/>
        <family val="3"/>
        <charset val="134"/>
      </rPr>
      <t>金融扶贫</t>
    </r>
    <r>
      <rPr>
        <sz val="10"/>
        <rFont val="Courier New"/>
        <family val="3"/>
      </rPr>
      <t>_</t>
    </r>
    <r>
      <rPr>
        <sz val="10"/>
        <rFont val="宋体"/>
        <family val="3"/>
        <charset val="134"/>
      </rPr>
      <t>沣东新城</t>
    </r>
    <r>
      <rPr>
        <sz val="10"/>
        <rFont val="Courier New"/>
        <family val="3"/>
      </rPr>
      <t>2019</t>
    </r>
    <r>
      <rPr>
        <sz val="10"/>
        <rFont val="宋体"/>
        <family val="3"/>
        <charset val="134"/>
      </rPr>
      <t>年金融扶贫贴息项目</t>
    </r>
  </si>
  <si>
    <t>沣东新城改革创新发展局</t>
  </si>
  <si>
    <r>
      <rPr>
        <sz val="10"/>
        <rFont val="宋体"/>
        <family val="3"/>
        <charset val="134"/>
      </rPr>
      <t>泾河新城</t>
    </r>
    <r>
      <rPr>
        <sz val="10"/>
        <rFont val="Courier New"/>
        <family val="3"/>
      </rPr>
      <t>_</t>
    </r>
    <r>
      <rPr>
        <sz val="10"/>
        <rFont val="宋体"/>
        <family val="3"/>
        <charset val="134"/>
      </rPr>
      <t>金融扶贫</t>
    </r>
    <r>
      <rPr>
        <sz val="10"/>
        <rFont val="Courier New"/>
        <family val="3"/>
      </rPr>
      <t>_2019</t>
    </r>
    <r>
      <rPr>
        <sz val="10"/>
        <rFont val="宋体"/>
        <family val="3"/>
        <charset val="134"/>
      </rPr>
      <t>年度金融扶贫贴息项目</t>
    </r>
  </si>
  <si>
    <t>泾河新城改革创新发展局</t>
  </si>
  <si>
    <r>
      <rPr>
        <sz val="10"/>
        <rFont val="宋体"/>
        <family val="3"/>
        <charset val="134"/>
      </rPr>
      <t>沣西新城</t>
    </r>
    <r>
      <rPr>
        <sz val="10"/>
        <rFont val="Courier New"/>
        <family val="3"/>
      </rPr>
      <t>_</t>
    </r>
    <r>
      <rPr>
        <sz val="10"/>
        <rFont val="宋体"/>
        <family val="3"/>
        <charset val="134"/>
      </rPr>
      <t>生活条件改善</t>
    </r>
    <r>
      <rPr>
        <sz val="10"/>
        <rFont val="Courier New"/>
        <family val="3"/>
      </rPr>
      <t>_</t>
    </r>
    <r>
      <rPr>
        <sz val="10"/>
        <rFont val="宋体"/>
        <family val="3"/>
        <charset val="134"/>
      </rPr>
      <t>沣西新城农村饮水安全提升改造工程</t>
    </r>
  </si>
  <si>
    <t>解决安全饮水</t>
  </si>
  <si>
    <t>沣西新城农业农村局</t>
  </si>
  <si>
    <r>
      <rPr>
        <sz val="10"/>
        <rFont val="宋体"/>
        <family val="3"/>
        <charset val="134"/>
      </rPr>
      <t>空港新城</t>
    </r>
    <r>
      <rPr>
        <sz val="10"/>
        <rFont val="Courier New"/>
        <family val="3"/>
      </rPr>
      <t>_</t>
    </r>
    <r>
      <rPr>
        <sz val="10"/>
        <rFont val="宋体"/>
        <family val="3"/>
        <charset val="134"/>
      </rPr>
      <t>生活条件改善</t>
    </r>
    <r>
      <rPr>
        <sz val="10"/>
        <rFont val="Courier New"/>
        <family val="3"/>
      </rPr>
      <t>_</t>
    </r>
    <r>
      <rPr>
        <sz val="10"/>
        <rFont val="宋体"/>
        <family val="3"/>
        <charset val="134"/>
      </rPr>
      <t>西咸新区空港新城太平镇魏村、太平堡供水站</t>
    </r>
  </si>
  <si>
    <t>空港新城农业农村局</t>
  </si>
  <si>
    <r>
      <rPr>
        <sz val="10"/>
        <rFont val="宋体"/>
        <family val="3"/>
        <charset val="134"/>
      </rPr>
      <t>空港新城</t>
    </r>
    <r>
      <rPr>
        <sz val="10"/>
        <rFont val="Courier New"/>
        <family val="3"/>
      </rPr>
      <t>_</t>
    </r>
    <r>
      <rPr>
        <sz val="10"/>
        <rFont val="宋体"/>
        <family val="3"/>
        <charset val="134"/>
      </rPr>
      <t>综合保障性扶贫</t>
    </r>
    <r>
      <rPr>
        <sz val="10"/>
        <rFont val="Courier New"/>
        <family val="3"/>
      </rPr>
      <t>_</t>
    </r>
    <r>
      <rPr>
        <sz val="10"/>
        <rFont val="宋体"/>
        <family val="3"/>
        <charset val="134"/>
      </rPr>
      <t>空港新城</t>
    </r>
    <r>
      <rPr>
        <sz val="10"/>
        <rFont val="Courier New"/>
        <family val="3"/>
      </rPr>
      <t>2019</t>
    </r>
    <r>
      <rPr>
        <sz val="10"/>
        <rFont val="宋体"/>
        <family val="3"/>
        <charset val="134"/>
      </rPr>
      <t>年度农村低保项目</t>
    </r>
  </si>
  <si>
    <t>享受农村居民最低生活保障</t>
  </si>
  <si>
    <t>空港新城人社民政局</t>
  </si>
  <si>
    <r>
      <rPr>
        <sz val="10"/>
        <rFont val="宋体"/>
        <family val="3"/>
        <charset val="134"/>
      </rPr>
      <t>沣西新城</t>
    </r>
    <r>
      <rPr>
        <sz val="10"/>
        <rFont val="Courier New"/>
        <family val="3"/>
      </rPr>
      <t>_</t>
    </r>
    <r>
      <rPr>
        <sz val="10"/>
        <rFont val="宋体"/>
        <family val="3"/>
        <charset val="134"/>
      </rPr>
      <t>综合保障性扶贫</t>
    </r>
    <r>
      <rPr>
        <sz val="10"/>
        <rFont val="Courier New"/>
        <family val="3"/>
      </rPr>
      <t>_</t>
    </r>
    <r>
      <rPr>
        <sz val="10"/>
        <rFont val="宋体"/>
        <family val="3"/>
        <charset val="134"/>
      </rPr>
      <t>沣西新城</t>
    </r>
    <r>
      <rPr>
        <sz val="10"/>
        <rFont val="Courier New"/>
        <family val="3"/>
      </rPr>
      <t>2019</t>
    </r>
    <r>
      <rPr>
        <sz val="10"/>
        <rFont val="宋体"/>
        <family val="3"/>
        <charset val="134"/>
      </rPr>
      <t>年度最低生活保障项目</t>
    </r>
  </si>
  <si>
    <t>沣西新城人社民政局</t>
  </si>
  <si>
    <r>
      <rPr>
        <sz val="10"/>
        <rFont val="宋体"/>
        <family val="3"/>
        <charset val="134"/>
      </rPr>
      <t>沣东新城</t>
    </r>
    <r>
      <rPr>
        <sz val="10"/>
        <rFont val="Courier New"/>
        <family val="3"/>
      </rPr>
      <t>_</t>
    </r>
    <r>
      <rPr>
        <sz val="10"/>
        <rFont val="宋体"/>
        <family val="3"/>
        <charset val="134"/>
      </rPr>
      <t>综合保障性扶贫</t>
    </r>
    <r>
      <rPr>
        <sz val="10"/>
        <rFont val="Courier New"/>
        <family val="3"/>
      </rPr>
      <t>_</t>
    </r>
    <r>
      <rPr>
        <sz val="10"/>
        <rFont val="宋体"/>
        <family val="3"/>
        <charset val="134"/>
      </rPr>
      <t>沣东新城</t>
    </r>
    <r>
      <rPr>
        <sz val="10"/>
        <rFont val="Courier New"/>
        <family val="3"/>
      </rPr>
      <t>2019</t>
    </r>
    <r>
      <rPr>
        <sz val="10"/>
        <rFont val="宋体"/>
        <family val="3"/>
        <charset val="134"/>
      </rPr>
      <t>年度农村低保金及取暖项目</t>
    </r>
  </si>
  <si>
    <r>
      <rPr>
        <sz val="10"/>
        <rFont val="宋体"/>
        <family val="3"/>
        <charset val="134"/>
      </rPr>
      <t>泾河新城</t>
    </r>
    <r>
      <rPr>
        <sz val="10"/>
        <rFont val="Courier New"/>
        <family val="3"/>
      </rPr>
      <t>_</t>
    </r>
    <r>
      <rPr>
        <sz val="10"/>
        <rFont val="宋体"/>
        <family val="3"/>
        <charset val="134"/>
      </rPr>
      <t>综合保障性扶贫</t>
    </r>
    <r>
      <rPr>
        <sz val="10"/>
        <rFont val="Courier New"/>
        <family val="3"/>
      </rPr>
      <t>_2019</t>
    </r>
    <r>
      <rPr>
        <sz val="10"/>
        <rFont val="宋体"/>
        <family val="3"/>
        <charset val="134"/>
      </rPr>
      <t>年度农村低保金项目</t>
    </r>
  </si>
  <si>
    <r>
      <rPr>
        <sz val="10"/>
        <rFont val="宋体"/>
        <family val="3"/>
        <charset val="134"/>
      </rPr>
      <t>秦汉新城</t>
    </r>
    <r>
      <rPr>
        <sz val="10"/>
        <rFont val="Courier New"/>
        <family val="3"/>
      </rPr>
      <t>_</t>
    </r>
    <r>
      <rPr>
        <sz val="10"/>
        <rFont val="宋体"/>
        <family val="3"/>
        <charset val="134"/>
      </rPr>
      <t>综合保障性扶贫</t>
    </r>
    <r>
      <rPr>
        <sz val="10"/>
        <rFont val="Courier New"/>
        <family val="3"/>
      </rPr>
      <t>_2019</t>
    </r>
    <r>
      <rPr>
        <sz val="10"/>
        <rFont val="宋体"/>
        <family val="3"/>
        <charset val="134"/>
      </rPr>
      <t>年度农村居民最低生活保障项目</t>
    </r>
  </si>
  <si>
    <r>
      <rPr>
        <sz val="10"/>
        <rFont val="宋体"/>
        <family val="3"/>
        <charset val="134"/>
      </rPr>
      <t>空港新城</t>
    </r>
    <r>
      <rPr>
        <sz val="10"/>
        <rFont val="Courier New"/>
        <family val="3"/>
      </rPr>
      <t>_</t>
    </r>
    <r>
      <rPr>
        <sz val="10"/>
        <rFont val="宋体"/>
        <family val="3"/>
        <charset val="134"/>
      </rPr>
      <t>综合保障性扶贫</t>
    </r>
    <r>
      <rPr>
        <sz val="10"/>
        <rFont val="Courier New"/>
        <family val="3"/>
      </rPr>
      <t>_</t>
    </r>
    <r>
      <rPr>
        <sz val="10"/>
        <rFont val="宋体"/>
        <family val="3"/>
        <charset val="134"/>
      </rPr>
      <t>空港新城</t>
    </r>
    <r>
      <rPr>
        <sz val="10"/>
        <rFont val="Courier New"/>
        <family val="3"/>
      </rPr>
      <t>2019</t>
    </r>
    <r>
      <rPr>
        <sz val="10"/>
        <rFont val="宋体"/>
        <family val="3"/>
        <charset val="134"/>
      </rPr>
      <t>年度特困供养项目</t>
    </r>
  </si>
  <si>
    <t>享受特困人员救助供养</t>
  </si>
  <si>
    <r>
      <rPr>
        <sz val="10"/>
        <rFont val="宋体"/>
        <family val="3"/>
        <charset val="134"/>
      </rPr>
      <t>沣西新城</t>
    </r>
    <r>
      <rPr>
        <sz val="10"/>
        <rFont val="Courier New"/>
        <family val="3"/>
      </rPr>
      <t>_</t>
    </r>
    <r>
      <rPr>
        <sz val="10"/>
        <rFont val="宋体"/>
        <family val="3"/>
        <charset val="134"/>
      </rPr>
      <t>综合保障性扶贫</t>
    </r>
    <r>
      <rPr>
        <sz val="10"/>
        <rFont val="Courier New"/>
        <family val="3"/>
      </rPr>
      <t>_</t>
    </r>
    <r>
      <rPr>
        <sz val="10"/>
        <rFont val="宋体"/>
        <family val="3"/>
        <charset val="134"/>
      </rPr>
      <t>沣西新城</t>
    </r>
    <r>
      <rPr>
        <sz val="10"/>
        <rFont val="Courier New"/>
        <family val="3"/>
      </rPr>
      <t>2019</t>
    </r>
    <r>
      <rPr>
        <sz val="10"/>
        <rFont val="宋体"/>
        <family val="3"/>
        <charset val="134"/>
      </rPr>
      <t>年度特困人员救助供养项目</t>
    </r>
  </si>
  <si>
    <r>
      <rPr>
        <sz val="10"/>
        <rFont val="宋体"/>
        <family val="3"/>
        <charset val="134"/>
      </rPr>
      <t>沣东新城</t>
    </r>
    <r>
      <rPr>
        <sz val="10"/>
        <rFont val="Courier New"/>
        <family val="3"/>
      </rPr>
      <t>_</t>
    </r>
    <r>
      <rPr>
        <sz val="10"/>
        <rFont val="宋体"/>
        <family val="3"/>
        <charset val="134"/>
      </rPr>
      <t>综合保障性扶贫</t>
    </r>
    <r>
      <rPr>
        <sz val="10"/>
        <rFont val="Courier New"/>
        <family val="3"/>
      </rPr>
      <t>_</t>
    </r>
    <r>
      <rPr>
        <sz val="10"/>
        <rFont val="宋体"/>
        <family val="3"/>
        <charset val="134"/>
      </rPr>
      <t>沣东新城</t>
    </r>
    <r>
      <rPr>
        <sz val="10"/>
        <rFont val="Courier New"/>
        <family val="3"/>
      </rPr>
      <t>2019</t>
    </r>
    <r>
      <rPr>
        <sz val="10"/>
        <rFont val="宋体"/>
        <family val="3"/>
        <charset val="134"/>
      </rPr>
      <t>年度农村五保金项目</t>
    </r>
  </si>
  <si>
    <r>
      <rPr>
        <sz val="10"/>
        <rFont val="宋体"/>
        <family val="3"/>
        <charset val="134"/>
      </rPr>
      <t>泾河新城</t>
    </r>
    <r>
      <rPr>
        <sz val="10"/>
        <rFont val="Courier New"/>
        <family val="3"/>
      </rPr>
      <t>_</t>
    </r>
    <r>
      <rPr>
        <sz val="10"/>
        <rFont val="宋体"/>
        <family val="3"/>
        <charset val="134"/>
      </rPr>
      <t>综合保障性扶贫</t>
    </r>
    <r>
      <rPr>
        <sz val="10"/>
        <rFont val="Courier New"/>
        <family val="3"/>
      </rPr>
      <t>_2019</t>
    </r>
    <r>
      <rPr>
        <sz val="10"/>
        <rFont val="宋体"/>
        <family val="3"/>
        <charset val="134"/>
      </rPr>
      <t>年度农村五保金项目</t>
    </r>
  </si>
  <si>
    <r>
      <rPr>
        <sz val="10"/>
        <rFont val="宋体"/>
        <family val="3"/>
        <charset val="134"/>
      </rPr>
      <t>秦汉新城</t>
    </r>
    <r>
      <rPr>
        <sz val="10"/>
        <rFont val="Courier New"/>
        <family val="3"/>
      </rPr>
      <t>_</t>
    </r>
    <r>
      <rPr>
        <sz val="10"/>
        <rFont val="宋体"/>
        <family val="3"/>
        <charset val="134"/>
      </rPr>
      <t>综合保障性扶贫</t>
    </r>
    <r>
      <rPr>
        <sz val="10"/>
        <rFont val="Courier New"/>
        <family val="3"/>
      </rPr>
      <t>_2019</t>
    </r>
    <r>
      <rPr>
        <sz val="10"/>
        <rFont val="宋体"/>
        <family val="3"/>
        <charset val="134"/>
      </rPr>
      <t>年度特困人员救助供养项目</t>
    </r>
  </si>
  <si>
    <r>
      <rPr>
        <sz val="10"/>
        <rFont val="宋体"/>
        <family val="3"/>
        <charset val="134"/>
      </rPr>
      <t>空港新城</t>
    </r>
    <r>
      <rPr>
        <sz val="10"/>
        <rFont val="Courier New"/>
        <family val="3"/>
      </rPr>
      <t>_</t>
    </r>
    <r>
      <rPr>
        <sz val="10"/>
        <rFont val="宋体"/>
        <family val="3"/>
        <charset val="134"/>
      </rPr>
      <t>综合保障性扶贫</t>
    </r>
    <r>
      <rPr>
        <sz val="10"/>
        <rFont val="Courier New"/>
        <family val="3"/>
      </rPr>
      <t>_</t>
    </r>
    <r>
      <rPr>
        <sz val="10"/>
        <rFont val="宋体"/>
        <family val="3"/>
        <charset val="134"/>
      </rPr>
      <t>空港新城</t>
    </r>
    <r>
      <rPr>
        <sz val="10"/>
        <rFont val="Courier New"/>
        <family val="3"/>
      </rPr>
      <t>2019</t>
    </r>
    <r>
      <rPr>
        <sz val="10"/>
        <rFont val="宋体"/>
        <family val="3"/>
        <charset val="134"/>
      </rPr>
      <t>年度临时救助项目</t>
    </r>
  </si>
  <si>
    <t>接受临时救助</t>
  </si>
  <si>
    <r>
      <rPr>
        <sz val="10"/>
        <rFont val="宋体"/>
        <family val="3"/>
        <charset val="134"/>
      </rPr>
      <t>沣西新城</t>
    </r>
    <r>
      <rPr>
        <sz val="10"/>
        <rFont val="Courier New"/>
        <family val="3"/>
      </rPr>
      <t>_</t>
    </r>
    <r>
      <rPr>
        <sz val="10"/>
        <rFont val="宋体"/>
        <family val="3"/>
        <charset val="134"/>
      </rPr>
      <t>综合保障性扶贫</t>
    </r>
    <r>
      <rPr>
        <sz val="10"/>
        <rFont val="Courier New"/>
        <family val="3"/>
      </rPr>
      <t>_</t>
    </r>
    <r>
      <rPr>
        <sz val="10"/>
        <rFont val="宋体"/>
        <family val="3"/>
        <charset val="134"/>
      </rPr>
      <t>沣西新城</t>
    </r>
    <r>
      <rPr>
        <sz val="10"/>
        <rFont val="Courier New"/>
        <family val="3"/>
      </rPr>
      <t>2019</t>
    </r>
    <r>
      <rPr>
        <sz val="10"/>
        <rFont val="宋体"/>
        <family val="3"/>
        <charset val="134"/>
      </rPr>
      <t>年度临时救助项目</t>
    </r>
  </si>
  <si>
    <r>
      <rPr>
        <sz val="10"/>
        <rFont val="宋体"/>
        <family val="3"/>
        <charset val="134"/>
      </rPr>
      <t>秦汉新城</t>
    </r>
    <r>
      <rPr>
        <sz val="10"/>
        <rFont val="Courier New"/>
        <family val="3"/>
      </rPr>
      <t>_</t>
    </r>
    <r>
      <rPr>
        <sz val="10"/>
        <rFont val="宋体"/>
        <family val="3"/>
        <charset val="134"/>
      </rPr>
      <t>综合保障性扶贫</t>
    </r>
    <r>
      <rPr>
        <sz val="10"/>
        <rFont val="Courier New"/>
        <family val="3"/>
      </rPr>
      <t>_2019</t>
    </r>
    <r>
      <rPr>
        <sz val="10"/>
        <rFont val="宋体"/>
        <family val="3"/>
        <charset val="134"/>
      </rPr>
      <t>年度临时救助项目</t>
    </r>
  </si>
  <si>
    <r>
      <rPr>
        <sz val="12"/>
        <color rgb="FF000000"/>
        <rFont val="宋体"/>
        <family val="3"/>
        <charset val="134"/>
      </rPr>
      <t>填报：</t>
    </r>
    <r>
      <rPr>
        <sz val="12"/>
        <color rgb="FF000000"/>
        <rFont val="Arial"/>
        <family val="2"/>
      </rPr>
      <t xml:space="preserve">                                                                                                                                                                                   </t>
    </r>
    <r>
      <rPr>
        <sz val="12"/>
        <color rgb="FF000000"/>
        <rFont val="宋体"/>
        <family val="3"/>
        <charset val="134"/>
      </rPr>
      <t>单位主要负责人：</t>
    </r>
  </si>
  <si>
    <r>
      <rPr>
        <sz val="20"/>
        <color rgb="FF000000"/>
        <rFont val="方正小标宋简体"/>
        <family val="3"/>
        <charset val="134"/>
      </rPr>
      <t>西咸新区</t>
    </r>
    <r>
      <rPr>
        <u/>
        <sz val="20"/>
        <color rgb="FF000000"/>
        <rFont val="方正小标宋简体"/>
        <family val="3"/>
        <charset val="134"/>
      </rPr>
      <t xml:space="preserve">    2020   </t>
    </r>
    <r>
      <rPr>
        <sz val="20"/>
        <color rgb="FF000000"/>
        <rFont val="方正小标宋简体"/>
        <family val="3"/>
        <charset val="134"/>
      </rPr>
      <t>年度县级脱贫攻坚项目库汇总表</t>
    </r>
  </si>
  <si>
    <r>
      <rPr>
        <sz val="12"/>
        <color rgb="FF000000"/>
        <rFont val="方正小标宋简体"/>
        <family val="3"/>
        <charset val="134"/>
      </rPr>
      <t>填报单位：西咸新区扶贫工作办公室  （盖章）</t>
    </r>
    <r>
      <rPr>
        <sz val="20"/>
        <color rgb="FF000000"/>
        <rFont val="方正小标宋简体"/>
        <family val="3"/>
        <charset val="134"/>
      </rPr>
      <t xml:space="preserve">    </t>
    </r>
    <r>
      <rPr>
        <sz val="28"/>
        <color rgb="FF000000"/>
        <rFont val="方正小标宋简体"/>
        <family val="3"/>
        <charset val="134"/>
      </rPr>
      <t xml:space="preserve">        西咸新区 </t>
    </r>
    <r>
      <rPr>
        <u/>
        <sz val="28"/>
        <color rgb="FF000000"/>
        <rFont val="方正小标宋简体"/>
        <family val="3"/>
        <charset val="134"/>
      </rPr>
      <t xml:space="preserve">  2020  </t>
    </r>
    <r>
      <rPr>
        <sz val="28"/>
        <color rgb="FF000000"/>
        <rFont val="方正小标宋简体"/>
        <family val="3"/>
        <charset val="134"/>
      </rPr>
      <t xml:space="preserve">年度县级脱贫攻坚项目库明细表 </t>
    </r>
  </si>
  <si>
    <t>2</t>
  </si>
  <si>
    <t>1.泾河新城_产业项目_百年新业全自动有网棉花扶贫生产线项目2.泾河新城_产业项目_泾河、白河农特产品展销中心及茯茶消费产品开发项目</t>
  </si>
  <si>
    <t>泾河新城、泾河新城</t>
  </si>
  <si>
    <t>乔松、乔松</t>
  </si>
  <si>
    <t>02936381529、02936381529</t>
  </si>
  <si>
    <t>5户</t>
  </si>
  <si>
    <t>5人</t>
  </si>
  <si>
    <t>1.壮大村集体收入，提高当地贫困户5户，每户收入增加2000元2.展销中心展销泾河，白河扶贫农产品、消费扶贫产品，提高泾河新城贫困户5户，每户收入增加1000元</t>
  </si>
  <si>
    <t xml:space="preserve">沣东新城_公益岗位_沣东新城2020扶贫保洁专岗
</t>
  </si>
  <si>
    <t>1、沣西新城_教育扶贫_沣西新城2020年度家庭经济困难幼儿生活补助，学生资助，教育扶贫项目2、沣东新城_教育扶贫_沣东新城2020年度筑梦计划</t>
  </si>
  <si>
    <t>沣西新城、沣东新城</t>
  </si>
  <si>
    <t>董晓宏、刘巍</t>
  </si>
  <si>
    <t>36381529、84538583</t>
  </si>
  <si>
    <t>4</t>
  </si>
  <si>
    <t>1、空港新城_健康扶贫_空港新城2020年度基本医疗保险保障2、沣西新城_健康扶贫_沣西新城2020年度城乡居民医疗保险项目3、沣东新城_健康扶贫_沣东新城2020年度贫困户基本医疗保险项目4、秦汉新城_健康扶贫_2020年度新农合补助项目</t>
  </si>
  <si>
    <t>许鹏、董晓宏、刘巍、杨金礼</t>
  </si>
  <si>
    <t>33116283、38020212、84538583、33185263</t>
  </si>
  <si>
    <t>1.泾河新城_金融扶贫_泾河新城2020年金融扶贫小额信贷贴息项目2.扶贫小额信贷贴息</t>
  </si>
  <si>
    <t>沣西新城_金融扶贫_沣西新城2020年度助农保扶贫保险项目</t>
  </si>
  <si>
    <t>董晓宏</t>
  </si>
  <si>
    <t>1601</t>
  </si>
  <si>
    <t>1、空港新城_综合保障性扶贫_空港新城2020年度农村低保项目2、沣西新城_综合保障性扶贫_沣西新城2020年最低生活保障项目3、沣东新城_综合保障性扶贫_沣东新城2020年度农村低保金及取暖项目4、秦汉新城_综合保障性扶贫_2020年已脱贫户最低生活保障项目</t>
  </si>
  <si>
    <t>1、空港新城_综合保障性扶贫_空港新城2020年度特困人员救助供养2、沣西新城_综合保障性扶贫_沣西新城2020年度特困人员救助供养项目3、沣东新城_综合保障性扶贫_沣东新城2020年度农村五保金项目4、秦汉新城_综合保障性扶贫_2020年度特困人员救助供养项</t>
  </si>
  <si>
    <t>1、空港新城_综合保障性扶贫_空港新城2020年临时救助项目2、沣西新城_综合保障性扶贫_沣西新城2020年度临时救助项目3、秦汉新城_综合保障性扶贫_2020年临时救助项目</t>
  </si>
  <si>
    <t xml:space="preserve">空港新城、沣西新城、秦汉新城 </t>
  </si>
  <si>
    <t xml:space="preserve">空港新城、沣西新城 </t>
  </si>
  <si>
    <t>许鹏、董晓宏、杨金礼</t>
  </si>
  <si>
    <t>33116283、38020212、33185263</t>
  </si>
  <si>
    <t>空港新城_村基础设施_空港新城自贸大道北延段孙家堡观景台道路建设项目</t>
  </si>
  <si>
    <t>许鹏</t>
  </si>
  <si>
    <t>壮大村集体收入，提高当地贫困户23户，每户收入增加300元</t>
  </si>
  <si>
    <r>
      <rPr>
        <sz val="12"/>
        <color indexed="8"/>
        <rFont val="宋体"/>
        <family val="3"/>
        <charset val="134"/>
      </rPr>
      <t>填报：</t>
    </r>
    <r>
      <rPr>
        <sz val="12"/>
        <color indexed="8"/>
        <rFont val="Arial"/>
        <family val="2"/>
      </rPr>
      <t xml:space="preserve">                                                                                                                                                                                   </t>
    </r>
    <r>
      <rPr>
        <sz val="12"/>
        <color indexed="8"/>
        <rFont val="宋体"/>
        <family val="3"/>
        <charset val="134"/>
      </rPr>
      <t>单位主要负责人：</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</si>
</sst>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 "/>
    <numFmt numFmtId="179" formatCode="0.000_ "/>
  </numFmts>
  <fonts count="45">
    <font>
      <sz val="11"/>
      <color indexed="8"/>
      <name val="等线"/>
      <charset val="134"/>
    </font>
    <font>
      <sz val="12"/>
      <color indexed="8"/>
      <name val="黑体"/>
      <family val="3"/>
      <charset val="134"/>
    </font>
    <font>
      <sz val="12"/>
      <color indexed="8"/>
      <name val="仿宋"/>
      <family val="3"/>
      <charset val="134"/>
    </font>
    <font>
      <sz val="12"/>
      <color indexed="8"/>
      <name val="Arial"/>
      <family val="2"/>
    </font>
    <font>
      <sz val="12"/>
      <name val="Arial"/>
      <family val="2"/>
    </font>
    <font>
      <sz val="12"/>
      <color indexed="10"/>
      <name val="Arial"/>
      <family val="2"/>
    </font>
    <font>
      <sz val="16"/>
      <color indexed="8"/>
      <name val="黑体"/>
      <family val="3"/>
      <charset val="134"/>
    </font>
    <font>
      <sz val="12"/>
      <color rgb="FF000000"/>
      <name val="方正小标宋简体"/>
      <family val="3"/>
      <charset val="134"/>
    </font>
    <font>
      <sz val="28"/>
      <color indexed="8"/>
      <name val="方正小标宋简体"/>
      <family val="3"/>
      <charset val="134"/>
    </font>
    <font>
      <sz val="14"/>
      <color indexed="8"/>
      <name val="仿宋"/>
      <family val="3"/>
      <charset val="134"/>
    </font>
    <font>
      <sz val="10"/>
      <color indexed="8"/>
      <name val="仿宋"/>
      <family val="3"/>
      <charset val="134"/>
    </font>
    <font>
      <sz val="12"/>
      <color indexed="8"/>
      <name val="宋体"/>
      <family val="3"/>
      <charset val="134"/>
    </font>
    <font>
      <sz val="10"/>
      <name val="等线"/>
      <charset val="134"/>
    </font>
    <font>
      <sz val="10"/>
      <name val="Courier New"/>
      <family val="3"/>
    </font>
    <font>
      <sz val="12"/>
      <name val="仿宋"/>
      <family val="3"/>
      <charset val="134"/>
    </font>
    <font>
      <sz val="10"/>
      <name val="仿宋"/>
      <family val="3"/>
      <charset val="134"/>
    </font>
    <font>
      <sz val="12"/>
      <name val="黑体"/>
      <family val="3"/>
      <charset val="134"/>
    </font>
    <font>
      <sz val="10"/>
      <color indexed="10"/>
      <name val="仿宋"/>
      <family val="3"/>
      <charset val="134"/>
    </font>
    <font>
      <sz val="12"/>
      <color indexed="8"/>
      <name val="仿宋_GB2312"/>
      <family val="3"/>
      <charset val="134"/>
    </font>
    <font>
      <sz val="10"/>
      <color indexed="8"/>
      <name val="Arial"/>
      <family val="2"/>
    </font>
    <font>
      <sz val="10"/>
      <name val="Arial"/>
      <family val="2"/>
    </font>
    <font>
      <sz val="10"/>
      <color indexed="10"/>
      <name val="Arial"/>
      <family val="2"/>
    </font>
    <font>
      <sz val="10"/>
      <color indexed="8"/>
      <name val="黑体"/>
      <family val="3"/>
      <charset val="134"/>
    </font>
    <font>
      <b/>
      <sz val="11"/>
      <color indexed="8"/>
      <name val="等线"/>
      <charset val="134"/>
    </font>
    <font>
      <sz val="20"/>
      <color rgb="FF000000"/>
      <name val="方正小标宋简体"/>
      <family val="3"/>
      <charset val="134"/>
    </font>
    <font>
      <sz val="20"/>
      <color indexed="8"/>
      <name val="方正小标宋简体"/>
      <family val="3"/>
      <charset val="134"/>
    </font>
    <font>
      <b/>
      <sz val="10"/>
      <name val="仿宋"/>
      <family val="3"/>
      <charset val="134"/>
    </font>
    <font>
      <sz val="10"/>
      <name val="宋体"/>
      <family val="3"/>
      <charset val="134"/>
    </font>
    <font>
      <sz val="28"/>
      <name val="方正小标宋简体"/>
      <family val="3"/>
      <charset val="134"/>
    </font>
    <font>
      <sz val="12"/>
      <color rgb="FF000000"/>
      <name val="宋体"/>
      <family val="3"/>
      <charset val="134"/>
    </font>
    <font>
      <sz val="10"/>
      <color indexed="8"/>
      <name val="等线"/>
      <charset val="134"/>
    </font>
    <font>
      <b/>
      <sz val="20"/>
      <color rgb="FF000000"/>
      <name val="仿宋_GB2312"/>
      <family val="3"/>
      <charset val="134"/>
    </font>
    <font>
      <sz val="10"/>
      <color indexed="8"/>
      <name val="仿宋_GB2312"/>
      <family val="3"/>
      <charset val="134"/>
    </font>
    <font>
      <sz val="11"/>
      <name val="等线"/>
      <charset val="134"/>
    </font>
    <font>
      <sz val="20"/>
      <name val="方正小标宋简体"/>
      <family val="3"/>
      <charset val="134"/>
    </font>
    <font>
      <sz val="10"/>
      <name val="黑体"/>
      <family val="3"/>
      <charset val="134"/>
    </font>
    <font>
      <b/>
      <sz val="10"/>
      <color indexed="8"/>
      <name val="仿宋"/>
      <family val="3"/>
      <charset val="134"/>
    </font>
    <font>
      <sz val="12"/>
      <name val="宋体"/>
      <family val="3"/>
      <charset val="134"/>
    </font>
    <font>
      <sz val="11"/>
      <color indexed="8"/>
      <name val="等线"/>
      <charset val="134"/>
    </font>
    <font>
      <sz val="28"/>
      <color rgb="FF000000"/>
      <name val="方正小标宋简体"/>
      <family val="3"/>
      <charset val="134"/>
    </font>
    <font>
      <u/>
      <sz val="28"/>
      <color rgb="FF000000"/>
      <name val="方正小标宋简体"/>
      <family val="3"/>
      <charset val="134"/>
    </font>
    <font>
      <u/>
      <sz val="20"/>
      <color rgb="FF000000"/>
      <name val="方正小标宋简体"/>
      <family val="3"/>
      <charset val="134"/>
    </font>
    <font>
      <sz val="12"/>
      <color rgb="FF000000"/>
      <name val="Arial"/>
      <family val="2"/>
    </font>
    <font>
      <b/>
      <sz val="28"/>
      <color rgb="FF000000"/>
      <name val="仿宋_GB2312"/>
      <family val="3"/>
      <charset val="134"/>
    </font>
    <font>
      <sz val="9"/>
      <name val="等线"/>
      <charset val="134"/>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2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3">
    <xf numFmtId="0" fontId="0" fillId="0" borderId="0">
      <alignment vertical="center"/>
    </xf>
    <xf numFmtId="0" fontId="37" fillId="0" borderId="0">
      <alignment vertical="center"/>
    </xf>
    <xf numFmtId="0" fontId="38" fillId="0" borderId="0">
      <alignment vertical="center"/>
    </xf>
  </cellStyleXfs>
  <cellXfs count="20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179" fontId="4"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2" fillId="0" borderId="2" xfId="2" applyFont="1" applyFill="1" applyBorder="1" applyAlignment="1">
      <alignment horizontal="center" vertical="center" wrapText="1"/>
    </xf>
    <xf numFmtId="0" fontId="13" fillId="0" borderId="6" xfId="0" applyFont="1" applyFill="1" applyBorder="1" applyAlignment="1">
      <alignment horizontal="center" vertical="center"/>
    </xf>
    <xf numFmtId="0" fontId="2" fillId="0" borderId="2"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179"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79" fontId="15" fillId="0" borderId="2"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79" fontId="15"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xf>
    <xf numFmtId="179" fontId="13" fillId="0" borderId="6" xfId="0" applyNumberFormat="1" applyFont="1" applyFill="1" applyBorder="1" applyAlignment="1">
      <alignment horizontal="center" vertical="center"/>
    </xf>
    <xf numFmtId="0" fontId="15" fillId="0" borderId="5"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79" fontId="20" fillId="0" borderId="2" xfId="0" applyNumberFormat="1" applyFont="1" applyFill="1" applyBorder="1" applyAlignment="1">
      <alignment horizontal="center" vertical="center" wrapText="1"/>
    </xf>
    <xf numFmtId="0" fontId="1" fillId="0" borderId="0" xfId="0" applyFont="1" applyFill="1" applyBorder="1" applyAlignment="1">
      <alignment vertical="center"/>
    </xf>
    <xf numFmtId="0" fontId="22" fillId="0" borderId="0" xfId="0" applyFont="1" applyFill="1" applyBorder="1" applyAlignment="1">
      <alignment vertical="center"/>
    </xf>
    <xf numFmtId="0" fontId="23"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2" fillId="0" borderId="2" xfId="0" applyFont="1" applyFill="1" applyBorder="1" applyAlignment="1">
      <alignment horizontal="center" vertical="center"/>
    </xf>
    <xf numFmtId="0" fontId="22" fillId="0" borderId="2" xfId="0"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26" fillId="0" borderId="2" xfId="0" applyFont="1" applyFill="1" applyBorder="1" applyAlignment="1">
      <alignment horizontal="left" vertical="center"/>
    </xf>
    <xf numFmtId="49" fontId="15" fillId="0" borderId="2" xfId="0" applyNumberFormat="1" applyFont="1" applyFill="1" applyBorder="1" applyAlignment="1">
      <alignment horizontal="left" vertical="center" wrapText="1"/>
    </xf>
    <xf numFmtId="49" fontId="15" fillId="2" borderId="2"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0" borderId="2" xfId="0" applyFont="1" applyFill="1" applyBorder="1" applyAlignment="1">
      <alignment horizontal="left" vertical="center"/>
    </xf>
    <xf numFmtId="49" fontId="15" fillId="2" borderId="2" xfId="0" applyNumberFormat="1" applyFont="1" applyFill="1" applyBorder="1" applyAlignment="1">
      <alignment horizontal="left" vertical="center"/>
    </xf>
    <xf numFmtId="49" fontId="10" fillId="2" borderId="2" xfId="0" applyNumberFormat="1" applyFont="1" applyFill="1" applyBorder="1" applyAlignment="1">
      <alignment horizontal="left" vertical="center"/>
    </xf>
    <xf numFmtId="49" fontId="10" fillId="2" borderId="2" xfId="0" applyNumberFormat="1" applyFont="1" applyFill="1" applyBorder="1" applyAlignment="1">
      <alignment horizontal="left" vertical="center" wrapText="1"/>
    </xf>
    <xf numFmtId="49" fontId="26" fillId="0" borderId="2" xfId="0" applyNumberFormat="1"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27" fillId="0" borderId="6" xfId="0" applyFont="1" applyFill="1" applyBorder="1" applyAlignment="1">
      <alignment horizontal="center" vertical="center" wrapText="1"/>
    </xf>
    <xf numFmtId="0" fontId="27" fillId="0" borderId="6"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xf>
    <xf numFmtId="49" fontId="2"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0" fillId="0" borderId="2" xfId="0" applyFont="1" applyFill="1" applyBorder="1" applyAlignment="1">
      <alignment vertical="center"/>
    </xf>
    <xf numFmtId="0" fontId="19"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178" fontId="16" fillId="0" borderId="2"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13" fillId="0" borderId="6"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xf>
    <xf numFmtId="178" fontId="15" fillId="0" borderId="5"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49" fontId="14"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30" fillId="0" borderId="0" xfId="0" applyFont="1">
      <alignment vertical="center"/>
    </xf>
    <xf numFmtId="0" fontId="15" fillId="0" borderId="2" xfId="0" applyFont="1" applyFill="1" applyBorder="1" applyAlignment="1">
      <alignment horizontal="left" vertical="center" wrapText="1"/>
    </xf>
    <xf numFmtId="178" fontId="15" fillId="2" borderId="2" xfId="0" applyNumberFormat="1" applyFont="1" applyFill="1" applyBorder="1" applyAlignment="1">
      <alignment horizontal="center" vertical="center" wrapText="1"/>
    </xf>
    <xf numFmtId="178" fontId="15" fillId="0" borderId="2" xfId="0" applyNumberFormat="1" applyFont="1" applyFill="1" applyBorder="1" applyAlignment="1">
      <alignment horizontal="left" vertical="center" wrapText="1"/>
    </xf>
    <xf numFmtId="178" fontId="20"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15" fillId="0" borderId="2" xfId="0" applyNumberFormat="1" applyFont="1" applyFill="1" applyBorder="1" applyAlignment="1">
      <alignment horizontal="left" vertical="center"/>
    </xf>
    <xf numFmtId="0" fontId="0" fillId="0" borderId="2"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2" xfId="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2" borderId="0" xfId="0" applyFont="1" applyFill="1" applyAlignment="1">
      <alignment horizontal="center" vertical="center" wrapText="1"/>
    </xf>
    <xf numFmtId="0" fontId="2" fillId="0" borderId="2" xfId="0" applyFont="1" applyFill="1" applyBorder="1" applyAlignment="1">
      <alignment horizontal="left" vertical="center" wrapText="1"/>
    </xf>
    <xf numFmtId="49" fontId="3"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6" fillId="0" borderId="0" xfId="0" applyNumberFormat="1" applyFont="1" applyFill="1" applyAlignment="1">
      <alignment horizontal="left" vertical="center" wrapText="1"/>
    </xf>
    <xf numFmtId="0" fontId="15"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10" fillId="0" borderId="2" xfId="0" applyFont="1" applyBorder="1" applyAlignment="1">
      <alignment horizontal="center" vertical="center"/>
    </xf>
    <xf numFmtId="49" fontId="15" fillId="0"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15" fillId="0" borderId="2" xfId="0" applyFont="1" applyFill="1" applyBorder="1" applyAlignment="1">
      <alignment horizontal="center" vertical="center"/>
    </xf>
    <xf numFmtId="0" fontId="32" fillId="0"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0" borderId="0" xfId="0" applyFont="1">
      <alignment vertical="center"/>
    </xf>
    <xf numFmtId="0" fontId="22" fillId="0" borderId="0" xfId="0" applyFont="1">
      <alignment vertical="center"/>
    </xf>
    <xf numFmtId="0" fontId="23" fillId="0" borderId="0" xfId="0" applyFont="1">
      <alignment vertical="center"/>
    </xf>
    <xf numFmtId="0" fontId="0" fillId="0" borderId="0" xfId="0" applyFont="1">
      <alignment vertical="center"/>
    </xf>
    <xf numFmtId="0" fontId="0" fillId="0" borderId="0" xfId="0" applyFont="1" applyAlignment="1">
      <alignment horizontal="center" vertical="center"/>
    </xf>
    <xf numFmtId="0" fontId="33" fillId="0" borderId="0" xfId="0" applyFont="1">
      <alignment vertical="center"/>
    </xf>
    <xf numFmtId="0" fontId="25" fillId="0" borderId="0" xfId="0" applyFont="1" applyAlignment="1">
      <alignment horizontal="center" vertical="center"/>
    </xf>
    <xf numFmtId="0" fontId="34" fillId="0" borderId="0" xfId="0" applyFont="1" applyAlignment="1">
      <alignment horizontal="center" vertical="center"/>
    </xf>
    <xf numFmtId="0" fontId="22"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30" fillId="0" borderId="2" xfId="0" applyFont="1" applyBorder="1" applyAlignment="1">
      <alignment horizontal="center" vertical="center"/>
    </xf>
    <xf numFmtId="0" fontId="0" fillId="0" borderId="0" xfId="0" applyBorder="1">
      <alignment vertical="center"/>
    </xf>
    <xf numFmtId="0" fontId="1" fillId="0" borderId="0" xfId="0" applyFont="1" applyBorder="1">
      <alignment vertical="center"/>
    </xf>
    <xf numFmtId="0" fontId="22" fillId="0" borderId="0" xfId="0" applyFont="1" applyBorder="1">
      <alignment vertical="center"/>
    </xf>
    <xf numFmtId="0" fontId="36" fillId="0" borderId="0" xfId="0" applyFont="1" applyBorder="1">
      <alignment vertical="center"/>
    </xf>
    <xf numFmtId="0" fontId="26" fillId="0" borderId="0" xfId="0" applyFont="1" applyBorder="1">
      <alignment vertical="center"/>
    </xf>
    <xf numFmtId="0" fontId="26" fillId="0" borderId="0" xfId="0" applyFont="1" applyFill="1" applyBorder="1" applyAlignment="1">
      <alignment horizontal="left" vertical="center"/>
    </xf>
    <xf numFmtId="0" fontId="23" fillId="0" borderId="0" xfId="0" applyFont="1" applyBorder="1">
      <alignment vertical="center"/>
    </xf>
    <xf numFmtId="0" fontId="0" fillId="0" borderId="0" xfId="0" applyFont="1" applyBorder="1">
      <alignment vertical="center"/>
    </xf>
    <xf numFmtId="0" fontId="10" fillId="0" borderId="7" xfId="0" applyFont="1" applyBorder="1" applyAlignment="1">
      <alignment horizontal="center" vertical="center"/>
    </xf>
    <xf numFmtId="0" fontId="10" fillId="0" borderId="2" xfId="0" quotePrefix="1" applyFont="1" applyFill="1" applyBorder="1" applyAlignment="1">
      <alignment horizontal="center" vertical="center" wrapText="1"/>
    </xf>
    <xf numFmtId="0" fontId="6"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horizontal="center" vertical="center"/>
    </xf>
    <xf numFmtId="0" fontId="22" fillId="0" borderId="2" xfId="0" applyFont="1" applyBorder="1">
      <alignment vertical="center"/>
    </xf>
    <xf numFmtId="0" fontId="3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8" fillId="0" borderId="0" xfId="0" applyFont="1" applyFill="1" applyBorder="1" applyAlignment="1">
      <alignment horizontal="left" vertical="center" wrapText="1"/>
    </xf>
    <xf numFmtId="178" fontId="8" fillId="0" borderId="0" xfId="0" applyNumberFormat="1" applyFont="1" applyFill="1" applyBorder="1" applyAlignment="1">
      <alignment horizontal="left" vertical="center" wrapText="1"/>
    </xf>
    <xf numFmtId="0" fontId="1" fillId="0" borderId="2" xfId="0" applyFont="1" applyFill="1" applyBorder="1" applyAlignment="1">
      <alignment horizontal="left" vertical="center" wrapText="1"/>
    </xf>
    <xf numFmtId="178" fontId="16" fillId="0" borderId="2"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179" fontId="8" fillId="0" borderId="0" xfId="0" applyNumberFormat="1" applyFont="1" applyFill="1" applyBorder="1" applyAlignment="1">
      <alignment horizontal="left" vertical="center" wrapText="1"/>
    </xf>
    <xf numFmtId="179" fontId="1" fillId="0" borderId="8" xfId="0" applyNumberFormat="1" applyFont="1" applyFill="1" applyBorder="1" applyAlignment="1">
      <alignment horizontal="center" vertical="center" wrapText="1"/>
    </xf>
    <xf numFmtId="179"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1" fillId="0" borderId="10"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4"/>
  <sheetViews>
    <sheetView workbookViewId="0">
      <pane ySplit="5" topLeftCell="A6" activePane="bottomLeft" state="frozen"/>
      <selection pane="bottomLeft" activeCell="A2" sqref="A2:M2"/>
    </sheetView>
  </sheetViews>
  <sheetFormatPr defaultColWidth="9" defaultRowHeight="13.5"/>
  <cols>
    <col min="1" max="1" width="6.25" style="137" customWidth="1"/>
    <col min="2" max="2" width="20.625" customWidth="1"/>
    <col min="3" max="4" width="9.625" customWidth="1"/>
    <col min="5" max="6" width="9.625" style="138" customWidth="1"/>
    <col min="7" max="7" width="9.625" customWidth="1"/>
    <col min="8" max="8" width="10.625" customWidth="1"/>
    <col min="9" max="13" width="9.625" customWidth="1"/>
  </cols>
  <sheetData>
    <row r="1" spans="1:33" ht="20.25">
      <c r="A1" s="155" t="s">
        <v>0</v>
      </c>
      <c r="B1" s="155"/>
    </row>
    <row r="2" spans="1:33" ht="42" customHeight="1">
      <c r="A2" s="156" t="s">
        <v>1</v>
      </c>
      <c r="B2" s="157"/>
      <c r="C2" s="157"/>
      <c r="D2" s="157"/>
      <c r="E2" s="157"/>
      <c r="F2" s="157"/>
      <c r="G2" s="157"/>
      <c r="H2" s="157"/>
      <c r="I2" s="157"/>
      <c r="J2" s="157"/>
      <c r="K2" s="157"/>
      <c r="L2" s="157"/>
      <c r="M2" s="157"/>
    </row>
    <row r="3" spans="1:33" ht="26.1" customHeight="1">
      <c r="A3" s="158" t="s">
        <v>2</v>
      </c>
      <c r="B3" s="158"/>
      <c r="C3" s="139"/>
      <c r="D3" s="139"/>
      <c r="E3" s="140"/>
      <c r="F3" s="140"/>
      <c r="G3" s="139"/>
      <c r="H3" s="139"/>
      <c r="I3" s="139"/>
      <c r="J3" s="139"/>
      <c r="K3" s="139"/>
      <c r="L3" s="139"/>
      <c r="M3" s="139"/>
      <c r="N3" s="145"/>
      <c r="O3" s="145"/>
      <c r="P3" s="145"/>
      <c r="Q3" s="145"/>
      <c r="R3" s="145"/>
      <c r="S3" s="145"/>
      <c r="T3" s="145"/>
      <c r="U3" s="145"/>
      <c r="V3" s="145"/>
      <c r="W3" s="145"/>
      <c r="X3" s="145"/>
      <c r="Y3" s="145"/>
      <c r="Z3" s="145"/>
      <c r="AA3" s="145"/>
      <c r="AB3" s="145"/>
      <c r="AC3" s="145"/>
      <c r="AD3" s="145"/>
      <c r="AE3" s="145"/>
      <c r="AF3" s="145"/>
      <c r="AG3" s="145"/>
    </row>
    <row r="4" spans="1:33" s="133" customFormat="1" ht="23.1" customHeight="1">
      <c r="A4" s="159" t="s">
        <v>3</v>
      </c>
      <c r="B4" s="159" t="s">
        <v>4</v>
      </c>
      <c r="C4" s="159" t="s">
        <v>5</v>
      </c>
      <c r="D4" s="159" t="s">
        <v>6</v>
      </c>
      <c r="E4" s="159"/>
      <c r="F4" s="159"/>
      <c r="G4" s="159"/>
      <c r="H4" s="159"/>
      <c r="I4" s="159"/>
      <c r="J4" s="159"/>
      <c r="K4" s="159"/>
      <c r="L4" s="159"/>
      <c r="M4" s="159"/>
      <c r="N4" s="146"/>
      <c r="O4" s="146"/>
      <c r="P4" s="146"/>
      <c r="Q4" s="146"/>
      <c r="R4" s="146"/>
      <c r="S4" s="146"/>
      <c r="T4" s="146"/>
      <c r="U4" s="146"/>
      <c r="V4" s="146"/>
      <c r="W4" s="146"/>
      <c r="X4" s="146"/>
      <c r="Y4" s="146"/>
      <c r="Z4" s="146"/>
      <c r="AA4" s="146"/>
      <c r="AB4" s="146"/>
      <c r="AC4" s="146"/>
      <c r="AD4" s="146"/>
      <c r="AE4" s="146"/>
      <c r="AF4" s="146"/>
      <c r="AG4" s="146"/>
    </row>
    <row r="5" spans="1:33" s="134" customFormat="1" ht="37.5" customHeight="1">
      <c r="A5" s="159"/>
      <c r="B5" s="159"/>
      <c r="C5" s="160"/>
      <c r="D5" s="141" t="s">
        <v>7</v>
      </c>
      <c r="E5" s="142" t="s">
        <v>8</v>
      </c>
      <c r="F5" s="143" t="s">
        <v>9</v>
      </c>
      <c r="G5" s="57" t="s">
        <v>10</v>
      </c>
      <c r="H5" s="57" t="s">
        <v>11</v>
      </c>
      <c r="I5" s="57" t="s">
        <v>12</v>
      </c>
      <c r="J5" s="57" t="s">
        <v>13</v>
      </c>
      <c r="K5" s="57" t="s">
        <v>14</v>
      </c>
      <c r="L5" s="57" t="s">
        <v>15</v>
      </c>
      <c r="M5" s="57" t="s">
        <v>16</v>
      </c>
      <c r="N5" s="147"/>
      <c r="O5" s="147"/>
      <c r="P5" s="147"/>
      <c r="Q5" s="147"/>
      <c r="R5" s="147"/>
      <c r="S5" s="147"/>
      <c r="T5" s="147"/>
      <c r="U5" s="147"/>
      <c r="V5" s="147"/>
      <c r="W5" s="147"/>
      <c r="X5" s="147"/>
      <c r="Y5" s="147"/>
      <c r="Z5" s="147"/>
      <c r="AA5" s="147"/>
      <c r="AB5" s="147"/>
      <c r="AC5" s="147"/>
      <c r="AD5" s="147"/>
      <c r="AE5" s="147"/>
      <c r="AF5" s="147"/>
      <c r="AG5" s="147"/>
    </row>
    <row r="6" spans="1:33" ht="21.95" customHeight="1">
      <c r="A6" s="119"/>
      <c r="B6" s="58" t="s">
        <v>17</v>
      </c>
      <c r="C6" s="119">
        <f>C7+C21+C23+C27+C36+C42+C46+C52</f>
        <v>47</v>
      </c>
      <c r="D6" s="117">
        <v>1812.2146</v>
      </c>
      <c r="E6" s="117">
        <v>812.76130000000001</v>
      </c>
      <c r="F6" s="117">
        <v>999.45330000000001</v>
      </c>
      <c r="G6" s="119"/>
      <c r="H6" s="119"/>
      <c r="I6" s="119"/>
      <c r="J6" s="119"/>
      <c r="K6" s="119"/>
      <c r="L6" s="119"/>
      <c r="M6" s="119"/>
      <c r="N6" s="145"/>
      <c r="O6" s="145"/>
      <c r="P6" s="145"/>
      <c r="Q6" s="145"/>
      <c r="R6" s="145"/>
      <c r="S6" s="145"/>
      <c r="T6" s="145"/>
      <c r="U6" s="145"/>
      <c r="V6" s="145"/>
      <c r="W6" s="145"/>
      <c r="X6" s="145"/>
      <c r="Y6" s="145"/>
      <c r="Z6" s="145"/>
      <c r="AA6" s="145"/>
      <c r="AB6" s="145"/>
      <c r="AC6" s="145"/>
      <c r="AD6" s="145"/>
      <c r="AE6" s="145"/>
      <c r="AF6" s="145"/>
      <c r="AG6" s="145"/>
    </row>
    <row r="7" spans="1:33" s="135" customFormat="1" ht="21.95" customHeight="1">
      <c r="A7" s="119">
        <v>1</v>
      </c>
      <c r="B7" s="59" t="s">
        <v>18</v>
      </c>
      <c r="C7" s="119">
        <v>14</v>
      </c>
      <c r="D7" s="144">
        <v>14</v>
      </c>
      <c r="E7" s="144"/>
      <c r="F7" s="144"/>
      <c r="G7" s="119"/>
      <c r="H7" s="119"/>
      <c r="I7" s="119"/>
      <c r="J7" s="119"/>
      <c r="K7" s="119"/>
      <c r="L7" s="119"/>
      <c r="M7" s="119"/>
      <c r="N7" s="148"/>
      <c r="O7" s="149"/>
      <c r="P7" s="149"/>
      <c r="Q7" s="151"/>
      <c r="R7" s="151"/>
      <c r="S7" s="151"/>
      <c r="T7" s="151"/>
      <c r="U7" s="151"/>
      <c r="V7" s="151"/>
      <c r="W7" s="151"/>
      <c r="X7" s="151"/>
      <c r="Y7" s="151"/>
      <c r="Z7" s="151"/>
      <c r="AA7" s="151"/>
      <c r="AB7" s="151"/>
      <c r="AC7" s="151"/>
      <c r="AD7" s="151"/>
      <c r="AE7" s="151"/>
      <c r="AF7" s="151"/>
      <c r="AG7" s="151"/>
    </row>
    <row r="8" spans="1:33" ht="21.95" customHeight="1">
      <c r="A8" s="119">
        <v>2</v>
      </c>
      <c r="B8" s="60" t="s">
        <v>19</v>
      </c>
      <c r="C8" s="144">
        <v>14</v>
      </c>
      <c r="D8" s="119">
        <v>390.4101</v>
      </c>
      <c r="E8" s="117">
        <v>390.4101</v>
      </c>
      <c r="F8" s="117"/>
      <c r="G8" s="119"/>
      <c r="H8" s="119"/>
      <c r="I8" s="119"/>
      <c r="J8" s="119"/>
      <c r="K8" s="119"/>
      <c r="L8" s="119"/>
      <c r="M8" s="119"/>
      <c r="N8" s="145"/>
      <c r="O8" s="145"/>
      <c r="P8" s="145"/>
      <c r="Q8" s="145"/>
      <c r="R8" s="145"/>
      <c r="S8" s="145"/>
      <c r="T8" s="145"/>
      <c r="U8" s="145"/>
      <c r="V8" s="145"/>
      <c r="W8" s="145"/>
      <c r="X8" s="145"/>
      <c r="Y8" s="145"/>
      <c r="Z8" s="145"/>
      <c r="AA8" s="145"/>
      <c r="AB8" s="145"/>
      <c r="AC8" s="145"/>
      <c r="AD8" s="145"/>
      <c r="AE8" s="145"/>
      <c r="AF8" s="145"/>
      <c r="AG8" s="145"/>
    </row>
    <row r="9" spans="1:33" ht="21.95" customHeight="1">
      <c r="A9" s="119">
        <v>3</v>
      </c>
      <c r="B9" s="61" t="s">
        <v>20</v>
      </c>
      <c r="C9" s="119"/>
      <c r="D9" s="119"/>
      <c r="E9" s="117"/>
      <c r="F9" s="117"/>
      <c r="G9" s="119"/>
      <c r="H9" s="119"/>
      <c r="I9" s="119"/>
      <c r="J9" s="119"/>
      <c r="K9" s="119"/>
      <c r="L9" s="119"/>
      <c r="M9" s="119"/>
      <c r="N9" s="145"/>
      <c r="O9" s="145"/>
      <c r="P9" s="145"/>
      <c r="Q9" s="145"/>
      <c r="R9" s="145"/>
      <c r="S9" s="145"/>
      <c r="T9" s="145"/>
      <c r="U9" s="145"/>
      <c r="V9" s="145"/>
      <c r="W9" s="145"/>
      <c r="X9" s="145"/>
      <c r="Y9" s="145"/>
      <c r="Z9" s="145"/>
      <c r="AA9" s="145"/>
      <c r="AB9" s="145"/>
      <c r="AC9" s="145"/>
      <c r="AD9" s="145"/>
      <c r="AE9" s="145"/>
      <c r="AF9" s="145"/>
      <c r="AG9" s="145"/>
    </row>
    <row r="10" spans="1:33" ht="21.95" customHeight="1">
      <c r="A10" s="119">
        <v>4</v>
      </c>
      <c r="B10" s="61" t="s">
        <v>21</v>
      </c>
      <c r="C10" s="119"/>
      <c r="D10" s="119"/>
      <c r="E10" s="117"/>
      <c r="F10" s="117"/>
      <c r="G10" s="119"/>
      <c r="H10" s="119"/>
      <c r="I10" s="119"/>
      <c r="J10" s="119"/>
      <c r="K10" s="119"/>
      <c r="L10" s="119"/>
      <c r="M10" s="119"/>
      <c r="N10" s="145"/>
      <c r="O10" s="145"/>
      <c r="P10" s="145"/>
      <c r="Q10" s="145"/>
      <c r="R10" s="145"/>
      <c r="S10" s="145"/>
      <c r="T10" s="145"/>
      <c r="U10" s="145"/>
      <c r="V10" s="145"/>
      <c r="W10" s="145"/>
      <c r="X10" s="145"/>
      <c r="Y10" s="145"/>
      <c r="Z10" s="145"/>
      <c r="AA10" s="145"/>
      <c r="AB10" s="145"/>
      <c r="AC10" s="145"/>
      <c r="AD10" s="145"/>
      <c r="AE10" s="145"/>
      <c r="AF10" s="145"/>
      <c r="AG10" s="145"/>
    </row>
    <row r="11" spans="1:33" ht="21.95" customHeight="1">
      <c r="A11" s="119">
        <v>5</v>
      </c>
      <c r="B11" s="61" t="s">
        <v>22</v>
      </c>
      <c r="C11" s="119"/>
      <c r="D11" s="119"/>
      <c r="E11" s="117"/>
      <c r="F11" s="117"/>
      <c r="G11" s="119"/>
      <c r="H11" s="119"/>
      <c r="I11" s="119"/>
      <c r="J11" s="119"/>
      <c r="K11" s="119"/>
      <c r="L11" s="119"/>
      <c r="M11" s="119"/>
      <c r="N11" s="145"/>
      <c r="O11" s="145"/>
      <c r="P11" s="145"/>
      <c r="Q11" s="145"/>
      <c r="R11" s="145"/>
      <c r="S11" s="145"/>
      <c r="T11" s="145"/>
      <c r="U11" s="145"/>
      <c r="V11" s="145"/>
      <c r="W11" s="145"/>
      <c r="X11" s="145"/>
      <c r="Y11" s="145"/>
      <c r="Z11" s="145"/>
      <c r="AA11" s="145"/>
      <c r="AB11" s="145"/>
      <c r="AC11" s="145"/>
      <c r="AD11" s="145"/>
      <c r="AE11" s="145"/>
      <c r="AF11" s="145"/>
      <c r="AG11" s="145"/>
    </row>
    <row r="12" spans="1:33" ht="21.95" customHeight="1">
      <c r="A12" s="119">
        <v>6</v>
      </c>
      <c r="B12" s="61" t="s">
        <v>23</v>
      </c>
      <c r="C12" s="119"/>
      <c r="D12" s="119"/>
      <c r="E12" s="117"/>
      <c r="F12" s="117"/>
      <c r="G12" s="119"/>
      <c r="H12" s="119"/>
      <c r="I12" s="119"/>
      <c r="J12" s="119"/>
      <c r="K12" s="119"/>
      <c r="L12" s="119"/>
      <c r="M12" s="119"/>
      <c r="N12" s="145"/>
      <c r="O12" s="145"/>
      <c r="P12" s="145"/>
      <c r="Q12" s="145"/>
      <c r="R12" s="145"/>
      <c r="S12" s="145"/>
      <c r="T12" s="145"/>
      <c r="U12" s="145"/>
      <c r="V12" s="145"/>
      <c r="W12" s="145"/>
      <c r="X12" s="145"/>
      <c r="Y12" s="145"/>
      <c r="Z12" s="145"/>
      <c r="AA12" s="145"/>
      <c r="AB12" s="145"/>
      <c r="AC12" s="145"/>
      <c r="AD12" s="145"/>
      <c r="AE12" s="145"/>
      <c r="AF12" s="145"/>
      <c r="AG12" s="145"/>
    </row>
    <row r="13" spans="1:33" s="59" customFormat="1" ht="21.95" customHeight="1">
      <c r="A13" s="59">
        <v>7</v>
      </c>
      <c r="B13" s="59" t="s">
        <v>24</v>
      </c>
      <c r="C13" s="123"/>
      <c r="D13" s="123"/>
      <c r="E13" s="123"/>
      <c r="F13" s="123"/>
      <c r="G13" s="123"/>
      <c r="H13" s="123"/>
      <c r="I13" s="123"/>
      <c r="J13" s="123"/>
      <c r="K13" s="123"/>
      <c r="L13" s="123"/>
      <c r="M13" s="123"/>
      <c r="N13" s="150"/>
      <c r="O13" s="150"/>
      <c r="P13" s="150"/>
      <c r="Q13" s="150"/>
      <c r="R13" s="150"/>
      <c r="S13" s="150"/>
      <c r="T13" s="150"/>
      <c r="U13" s="150"/>
      <c r="V13" s="150"/>
      <c r="W13" s="150"/>
      <c r="X13" s="150"/>
      <c r="Y13" s="150"/>
      <c r="Z13" s="150"/>
      <c r="AA13" s="150"/>
      <c r="AB13" s="150"/>
      <c r="AC13" s="150"/>
      <c r="AD13" s="150"/>
      <c r="AE13" s="150"/>
      <c r="AF13" s="150"/>
      <c r="AG13" s="150"/>
    </row>
    <row r="14" spans="1:33" ht="21.95" customHeight="1">
      <c r="A14" s="119">
        <v>8</v>
      </c>
      <c r="B14" s="61" t="s">
        <v>25</v>
      </c>
      <c r="C14" s="119"/>
      <c r="D14" s="119"/>
      <c r="E14" s="117"/>
      <c r="F14" s="117"/>
      <c r="G14" s="119"/>
      <c r="H14" s="119"/>
      <c r="I14" s="119"/>
      <c r="J14" s="119"/>
      <c r="K14" s="119"/>
      <c r="L14" s="119"/>
      <c r="M14" s="119"/>
      <c r="N14" s="145"/>
      <c r="O14" s="145"/>
      <c r="P14" s="145"/>
      <c r="Q14" s="145"/>
      <c r="R14" s="145"/>
      <c r="S14" s="145"/>
      <c r="T14" s="145"/>
      <c r="U14" s="145"/>
      <c r="V14" s="145"/>
      <c r="W14" s="145"/>
      <c r="X14" s="145"/>
      <c r="Y14" s="145"/>
      <c r="Z14" s="145"/>
      <c r="AA14" s="145"/>
      <c r="AB14" s="145"/>
      <c r="AC14" s="145"/>
      <c r="AD14" s="145"/>
      <c r="AE14" s="145"/>
      <c r="AF14" s="145"/>
      <c r="AG14" s="145"/>
    </row>
    <row r="15" spans="1:33" ht="21.95" customHeight="1">
      <c r="A15" s="119">
        <v>9</v>
      </c>
      <c r="B15" s="61" t="s">
        <v>26</v>
      </c>
      <c r="C15" s="119"/>
      <c r="D15" s="119"/>
      <c r="E15" s="117"/>
      <c r="F15" s="117"/>
      <c r="G15" s="119"/>
      <c r="H15" s="119"/>
      <c r="I15" s="119"/>
      <c r="J15" s="119"/>
      <c r="K15" s="119"/>
      <c r="L15" s="119"/>
      <c r="M15" s="119"/>
      <c r="N15" s="145"/>
      <c r="O15" s="145"/>
      <c r="P15" s="145"/>
      <c r="Q15" s="145"/>
      <c r="R15" s="145"/>
      <c r="S15" s="145"/>
      <c r="T15" s="145"/>
      <c r="U15" s="145"/>
      <c r="V15" s="145"/>
      <c r="W15" s="145"/>
      <c r="X15" s="145"/>
      <c r="Y15" s="145"/>
      <c r="Z15" s="145"/>
      <c r="AA15" s="145"/>
      <c r="AB15" s="145"/>
      <c r="AC15" s="145"/>
      <c r="AD15" s="145"/>
      <c r="AE15" s="145"/>
      <c r="AF15" s="145"/>
      <c r="AG15" s="145"/>
    </row>
    <row r="16" spans="1:33" ht="21.95" customHeight="1">
      <c r="A16" s="119">
        <v>10</v>
      </c>
      <c r="B16" s="61" t="s">
        <v>27</v>
      </c>
      <c r="C16" s="119"/>
      <c r="D16" s="119"/>
      <c r="E16" s="117"/>
      <c r="F16" s="117"/>
      <c r="G16" s="119"/>
      <c r="H16" s="119"/>
      <c r="I16" s="119"/>
      <c r="J16" s="119"/>
      <c r="K16" s="119"/>
      <c r="L16" s="119"/>
      <c r="M16" s="119"/>
      <c r="N16" s="145"/>
      <c r="O16" s="145"/>
      <c r="P16" s="145"/>
      <c r="Q16" s="145"/>
      <c r="R16" s="145"/>
      <c r="S16" s="145"/>
      <c r="T16" s="145"/>
      <c r="U16" s="145"/>
      <c r="V16" s="145"/>
      <c r="W16" s="145"/>
      <c r="X16" s="145"/>
      <c r="Y16" s="145"/>
      <c r="Z16" s="145"/>
      <c r="AA16" s="145"/>
      <c r="AB16" s="145"/>
      <c r="AC16" s="145"/>
      <c r="AD16" s="145"/>
      <c r="AE16" s="145"/>
      <c r="AF16" s="145"/>
      <c r="AG16" s="145"/>
    </row>
    <row r="17" spans="1:33" ht="21.95" customHeight="1">
      <c r="A17" s="119">
        <v>11</v>
      </c>
      <c r="B17" s="61" t="s">
        <v>28</v>
      </c>
      <c r="C17" s="119"/>
      <c r="D17" s="119"/>
      <c r="E17" s="117"/>
      <c r="F17" s="117"/>
      <c r="G17" s="119"/>
      <c r="H17" s="119"/>
      <c r="I17" s="119"/>
      <c r="J17" s="119"/>
      <c r="K17" s="119"/>
      <c r="L17" s="119"/>
      <c r="M17" s="119"/>
      <c r="N17" s="145"/>
      <c r="O17" s="145"/>
      <c r="P17" s="145"/>
      <c r="Q17" s="145"/>
      <c r="R17" s="145"/>
      <c r="S17" s="145"/>
      <c r="T17" s="145"/>
      <c r="U17" s="145"/>
      <c r="V17" s="145"/>
      <c r="W17" s="145"/>
      <c r="X17" s="145"/>
      <c r="Y17" s="145"/>
      <c r="Z17" s="145"/>
      <c r="AA17" s="145"/>
      <c r="AB17" s="145"/>
      <c r="AC17" s="145"/>
      <c r="AD17" s="145"/>
      <c r="AE17" s="145"/>
      <c r="AF17" s="145"/>
      <c r="AG17" s="145"/>
    </row>
    <row r="18" spans="1:33" s="135" customFormat="1" ht="21.95" customHeight="1">
      <c r="A18" s="119">
        <v>12</v>
      </c>
      <c r="B18" s="59" t="s">
        <v>29</v>
      </c>
      <c r="C18" s="119"/>
      <c r="D18" s="119"/>
      <c r="E18" s="117"/>
      <c r="F18" s="117"/>
      <c r="G18" s="119"/>
      <c r="H18" s="119"/>
      <c r="I18" s="119"/>
      <c r="J18" s="119"/>
      <c r="K18" s="119"/>
      <c r="L18" s="119"/>
      <c r="M18" s="119"/>
      <c r="N18" s="151"/>
      <c r="O18" s="151"/>
      <c r="P18" s="151"/>
      <c r="Q18" s="151"/>
      <c r="R18" s="151"/>
      <c r="S18" s="151"/>
      <c r="T18" s="151"/>
      <c r="U18" s="151"/>
      <c r="V18" s="151"/>
      <c r="W18" s="151"/>
      <c r="X18" s="151"/>
      <c r="Y18" s="151"/>
      <c r="Z18" s="151"/>
      <c r="AA18" s="151"/>
      <c r="AB18" s="151"/>
      <c r="AC18" s="151"/>
      <c r="AD18" s="151"/>
      <c r="AE18" s="151"/>
      <c r="AF18" s="151"/>
      <c r="AG18" s="151"/>
    </row>
    <row r="19" spans="1:33" ht="21.95" customHeight="1">
      <c r="A19" s="119">
        <v>13</v>
      </c>
      <c r="B19" s="61" t="s">
        <v>30</v>
      </c>
      <c r="C19" s="119"/>
      <c r="D19" s="119"/>
      <c r="E19" s="117"/>
      <c r="F19" s="117"/>
      <c r="G19" s="119"/>
      <c r="H19" s="119"/>
      <c r="I19" s="119"/>
      <c r="J19" s="119"/>
      <c r="K19" s="119"/>
      <c r="L19" s="119"/>
      <c r="M19" s="119"/>
      <c r="N19" s="145"/>
      <c r="O19" s="145"/>
      <c r="P19" s="145"/>
      <c r="Q19" s="145"/>
      <c r="R19" s="145"/>
      <c r="S19" s="145"/>
      <c r="T19" s="145"/>
      <c r="U19" s="145"/>
      <c r="V19" s="145"/>
      <c r="W19" s="145"/>
      <c r="X19" s="145"/>
      <c r="Y19" s="145"/>
      <c r="Z19" s="145"/>
      <c r="AA19" s="145"/>
      <c r="AB19" s="145"/>
      <c r="AC19" s="145"/>
      <c r="AD19" s="145"/>
      <c r="AE19" s="145"/>
      <c r="AF19" s="145"/>
      <c r="AG19" s="145"/>
    </row>
    <row r="20" spans="1:33" ht="21.95" customHeight="1">
      <c r="A20" s="119">
        <v>14</v>
      </c>
      <c r="B20" s="61" t="s">
        <v>31</v>
      </c>
      <c r="C20" s="119"/>
      <c r="D20" s="119"/>
      <c r="E20" s="117"/>
      <c r="F20" s="117"/>
      <c r="G20" s="119"/>
      <c r="H20" s="119"/>
      <c r="I20" s="119"/>
      <c r="J20" s="119"/>
      <c r="K20" s="119"/>
      <c r="L20" s="119"/>
      <c r="M20" s="119"/>
      <c r="N20" s="145"/>
      <c r="O20" s="145"/>
      <c r="P20" s="145"/>
      <c r="Q20" s="145"/>
      <c r="R20" s="145"/>
      <c r="S20" s="145"/>
      <c r="T20" s="145"/>
      <c r="U20" s="145"/>
      <c r="V20" s="145"/>
      <c r="W20" s="145"/>
      <c r="X20" s="145"/>
      <c r="Y20" s="145"/>
      <c r="Z20" s="145"/>
      <c r="AA20" s="145"/>
      <c r="AB20" s="145"/>
      <c r="AC20" s="145"/>
      <c r="AD20" s="145"/>
      <c r="AE20" s="145"/>
      <c r="AF20" s="145"/>
      <c r="AG20" s="145"/>
    </row>
    <row r="21" spans="1:33" s="59" customFormat="1" ht="21.95" customHeight="1">
      <c r="A21" s="59">
        <v>15</v>
      </c>
      <c r="B21" s="59" t="s">
        <v>32</v>
      </c>
      <c r="C21" s="123">
        <v>1</v>
      </c>
      <c r="D21" s="123">
        <v>25.2</v>
      </c>
      <c r="E21" s="123"/>
      <c r="F21" s="123">
        <v>25.2</v>
      </c>
      <c r="G21" s="123"/>
      <c r="H21" s="123"/>
      <c r="I21" s="123"/>
      <c r="J21" s="123"/>
      <c r="K21" s="123"/>
      <c r="L21" s="123"/>
      <c r="M21" s="123"/>
      <c r="N21" s="150"/>
      <c r="O21" s="150"/>
      <c r="P21" s="150"/>
      <c r="Q21" s="150"/>
      <c r="R21" s="150"/>
      <c r="S21" s="150"/>
      <c r="T21" s="150"/>
      <c r="U21" s="150"/>
      <c r="V21" s="150"/>
      <c r="W21" s="150"/>
      <c r="X21" s="150"/>
      <c r="Y21" s="150"/>
      <c r="Z21" s="150"/>
      <c r="AA21" s="150"/>
      <c r="AB21" s="150"/>
      <c r="AC21" s="150"/>
      <c r="AD21" s="150"/>
      <c r="AE21" s="150"/>
      <c r="AF21" s="150"/>
      <c r="AG21" s="150"/>
    </row>
    <row r="22" spans="1:33" ht="21.95" customHeight="1">
      <c r="A22" s="119">
        <v>16</v>
      </c>
      <c r="B22" s="61" t="s">
        <v>33</v>
      </c>
      <c r="C22" s="119">
        <v>1</v>
      </c>
      <c r="D22" s="117">
        <v>25.2</v>
      </c>
      <c r="E22" s="117"/>
      <c r="F22" s="117">
        <v>25.2</v>
      </c>
      <c r="G22" s="119"/>
      <c r="H22" s="119"/>
      <c r="I22" s="119"/>
      <c r="J22" s="119"/>
      <c r="K22" s="119"/>
      <c r="L22" s="119"/>
      <c r="M22" s="119"/>
      <c r="N22" s="145"/>
      <c r="O22" s="145"/>
      <c r="P22" s="145"/>
      <c r="Q22" s="145"/>
      <c r="R22" s="145"/>
      <c r="S22" s="145"/>
      <c r="T22" s="145"/>
      <c r="U22" s="145"/>
      <c r="V22" s="145"/>
      <c r="W22" s="145"/>
      <c r="X22" s="145"/>
      <c r="Y22" s="145"/>
      <c r="Z22" s="145"/>
      <c r="AA22" s="145"/>
      <c r="AB22" s="145"/>
      <c r="AC22" s="145"/>
      <c r="AD22" s="145"/>
      <c r="AE22" s="145"/>
      <c r="AF22" s="145"/>
      <c r="AG22" s="145"/>
    </row>
    <row r="23" spans="1:33" s="59" customFormat="1" ht="21.95" customHeight="1">
      <c r="A23" s="59">
        <v>17</v>
      </c>
      <c r="B23" s="59" t="s">
        <v>34</v>
      </c>
      <c r="C23" s="123">
        <v>5</v>
      </c>
      <c r="D23" s="123">
        <v>146.05000000000001</v>
      </c>
      <c r="E23" s="123">
        <v>75</v>
      </c>
      <c r="F23" s="123">
        <v>71.05</v>
      </c>
      <c r="G23" s="123"/>
      <c r="H23" s="123"/>
      <c r="I23" s="123"/>
      <c r="J23" s="123"/>
      <c r="K23" s="123"/>
      <c r="L23" s="123"/>
      <c r="M23" s="123"/>
      <c r="N23" s="150"/>
      <c r="O23" s="150"/>
      <c r="P23" s="150"/>
      <c r="Q23" s="150"/>
      <c r="R23" s="150"/>
      <c r="S23" s="150"/>
      <c r="T23" s="150"/>
      <c r="U23" s="150"/>
      <c r="V23" s="150"/>
      <c r="W23" s="150"/>
      <c r="X23" s="150"/>
      <c r="Y23" s="150"/>
      <c r="Z23" s="150"/>
      <c r="AA23" s="150"/>
      <c r="AB23" s="150"/>
      <c r="AC23" s="150"/>
      <c r="AD23" s="150"/>
      <c r="AE23" s="150"/>
      <c r="AF23" s="150"/>
      <c r="AG23" s="150"/>
    </row>
    <row r="24" spans="1:33" ht="30" customHeight="1">
      <c r="A24" s="119">
        <v>18</v>
      </c>
      <c r="B24" s="61" t="s">
        <v>35</v>
      </c>
      <c r="C24" s="119"/>
      <c r="D24" s="119"/>
      <c r="E24" s="117"/>
      <c r="F24" s="117"/>
      <c r="G24" s="119"/>
      <c r="H24" s="119"/>
      <c r="I24" s="119"/>
      <c r="J24" s="119"/>
      <c r="K24" s="119"/>
      <c r="L24" s="119"/>
      <c r="M24" s="119"/>
      <c r="N24" s="145"/>
      <c r="O24" s="145"/>
      <c r="P24" s="145"/>
      <c r="Q24" s="145"/>
      <c r="R24" s="145"/>
      <c r="S24" s="145"/>
      <c r="T24" s="145"/>
      <c r="U24" s="145"/>
      <c r="V24" s="145"/>
      <c r="W24" s="145"/>
      <c r="X24" s="145"/>
      <c r="Y24" s="145"/>
      <c r="Z24" s="145"/>
      <c r="AA24" s="145"/>
      <c r="AB24" s="145"/>
      <c r="AC24" s="145"/>
      <c r="AD24" s="145"/>
      <c r="AE24" s="145"/>
      <c r="AF24" s="145"/>
      <c r="AG24" s="145"/>
    </row>
    <row r="25" spans="1:33" ht="32.25" customHeight="1">
      <c r="A25" s="119">
        <v>19</v>
      </c>
      <c r="B25" s="61" t="s">
        <v>36</v>
      </c>
      <c r="C25" s="119"/>
      <c r="D25" s="119"/>
      <c r="E25" s="117"/>
      <c r="F25" s="117"/>
      <c r="G25" s="119"/>
      <c r="H25" s="119"/>
      <c r="I25" s="119"/>
      <c r="J25" s="119"/>
      <c r="K25" s="119"/>
      <c r="L25" s="119"/>
      <c r="M25" s="119"/>
      <c r="N25" s="145"/>
      <c r="O25" s="145"/>
      <c r="P25" s="145"/>
      <c r="Q25" s="145"/>
      <c r="R25" s="145"/>
      <c r="S25" s="145"/>
      <c r="T25" s="145"/>
      <c r="U25" s="145"/>
      <c r="V25" s="145"/>
      <c r="W25" s="145"/>
      <c r="X25" s="145"/>
      <c r="Y25" s="145"/>
      <c r="Z25" s="145"/>
      <c r="AA25" s="145"/>
      <c r="AB25" s="145"/>
      <c r="AC25" s="145"/>
      <c r="AD25" s="145"/>
      <c r="AE25" s="145"/>
      <c r="AF25" s="145"/>
      <c r="AG25" s="145"/>
    </row>
    <row r="26" spans="1:33" ht="21.95" customHeight="1">
      <c r="A26" s="119">
        <v>20</v>
      </c>
      <c r="B26" s="62" t="s">
        <v>37</v>
      </c>
      <c r="C26" s="119">
        <v>5</v>
      </c>
      <c r="D26" s="119">
        <v>146.05000000000001</v>
      </c>
      <c r="E26" s="117">
        <v>75</v>
      </c>
      <c r="F26" s="117">
        <v>71.05</v>
      </c>
      <c r="G26" s="119"/>
      <c r="H26" s="119"/>
      <c r="I26" s="119"/>
      <c r="J26" s="119"/>
      <c r="K26" s="119"/>
      <c r="L26" s="119"/>
      <c r="M26" s="119"/>
      <c r="N26" s="145"/>
      <c r="O26" s="145"/>
      <c r="P26" s="145"/>
      <c r="Q26" s="145"/>
      <c r="R26" s="145"/>
      <c r="S26" s="145"/>
      <c r="T26" s="145"/>
      <c r="U26" s="145"/>
      <c r="V26" s="145"/>
      <c r="W26" s="145"/>
      <c r="X26" s="145"/>
      <c r="Y26" s="145"/>
      <c r="Z26" s="145"/>
      <c r="AA26" s="145"/>
      <c r="AB26" s="145"/>
      <c r="AC26" s="145"/>
      <c r="AD26" s="145"/>
      <c r="AE26" s="145"/>
      <c r="AF26" s="145"/>
      <c r="AG26" s="145"/>
    </row>
    <row r="27" spans="1:33" s="59" customFormat="1" ht="21.95" customHeight="1">
      <c r="A27" s="59">
        <v>21</v>
      </c>
      <c r="B27" s="59" t="s">
        <v>38</v>
      </c>
      <c r="C27" s="123">
        <v>7</v>
      </c>
      <c r="D27" s="123">
        <v>55.313299999999998</v>
      </c>
      <c r="E27" s="123"/>
      <c r="F27" s="123">
        <v>55.313299999999998</v>
      </c>
      <c r="G27" s="123"/>
      <c r="H27" s="123"/>
      <c r="I27" s="123"/>
      <c r="J27" s="123"/>
      <c r="K27" s="123"/>
      <c r="L27" s="123"/>
      <c r="M27" s="123"/>
      <c r="N27" s="150"/>
      <c r="O27" s="150"/>
      <c r="P27" s="150"/>
      <c r="Q27" s="150"/>
      <c r="R27" s="150"/>
      <c r="S27" s="150"/>
      <c r="T27" s="150"/>
      <c r="U27" s="150"/>
      <c r="V27" s="150"/>
      <c r="W27" s="150"/>
      <c r="X27" s="150"/>
      <c r="Y27" s="150"/>
      <c r="Z27" s="150"/>
      <c r="AA27" s="150"/>
      <c r="AB27" s="150"/>
      <c r="AC27" s="150"/>
      <c r="AD27" s="150"/>
      <c r="AE27" s="150"/>
      <c r="AF27" s="150"/>
      <c r="AG27" s="150"/>
    </row>
    <row r="28" spans="1:33" ht="33.75" customHeight="1">
      <c r="A28" s="119">
        <v>22</v>
      </c>
      <c r="B28" s="61" t="s">
        <v>39</v>
      </c>
      <c r="C28" s="119">
        <v>4</v>
      </c>
      <c r="D28" s="119">
        <v>25.914999999999999</v>
      </c>
      <c r="E28" s="117"/>
      <c r="F28" s="117">
        <v>25.914999999999999</v>
      </c>
      <c r="G28" s="119"/>
      <c r="H28" s="119"/>
      <c r="I28" s="119"/>
      <c r="J28" s="119"/>
      <c r="K28" s="119"/>
      <c r="L28" s="119"/>
      <c r="M28" s="119"/>
      <c r="N28" s="145"/>
      <c r="O28" s="145"/>
      <c r="P28" s="145"/>
      <c r="Q28" s="145"/>
      <c r="R28" s="145"/>
      <c r="S28" s="145"/>
      <c r="T28" s="145"/>
      <c r="U28" s="145"/>
      <c r="V28" s="145"/>
      <c r="W28" s="145"/>
      <c r="X28" s="145"/>
      <c r="Y28" s="145"/>
      <c r="Z28" s="145"/>
      <c r="AA28" s="145"/>
      <c r="AB28" s="145"/>
      <c r="AC28" s="145"/>
      <c r="AD28" s="145"/>
      <c r="AE28" s="145"/>
      <c r="AF28" s="145"/>
      <c r="AG28" s="145"/>
    </row>
    <row r="29" spans="1:33" ht="21.95" customHeight="1">
      <c r="A29" s="119">
        <v>23</v>
      </c>
      <c r="B29" s="61" t="s">
        <v>40</v>
      </c>
      <c r="C29" s="119"/>
      <c r="D29" s="119"/>
      <c r="E29" s="117"/>
      <c r="F29" s="117"/>
      <c r="G29" s="119"/>
      <c r="H29" s="119"/>
      <c r="I29" s="119"/>
      <c r="J29" s="119"/>
      <c r="K29" s="119"/>
      <c r="L29" s="119"/>
      <c r="M29" s="119"/>
      <c r="N29" s="145"/>
      <c r="O29" s="145"/>
      <c r="P29" s="145"/>
      <c r="Q29" s="145"/>
      <c r="R29" s="145"/>
      <c r="S29" s="145"/>
      <c r="T29" s="145"/>
      <c r="U29" s="145"/>
      <c r="V29" s="145"/>
      <c r="W29" s="145"/>
      <c r="X29" s="145"/>
      <c r="Y29" s="145"/>
      <c r="Z29" s="145"/>
      <c r="AA29" s="145"/>
      <c r="AB29" s="145"/>
      <c r="AC29" s="145"/>
      <c r="AD29" s="145"/>
      <c r="AE29" s="145"/>
      <c r="AF29" s="145"/>
      <c r="AG29" s="145"/>
    </row>
    <row r="30" spans="1:33" ht="21.95" customHeight="1">
      <c r="A30" s="119">
        <v>24</v>
      </c>
      <c r="B30" s="62" t="s">
        <v>41</v>
      </c>
      <c r="C30" s="119"/>
      <c r="D30" s="119"/>
      <c r="E30" s="117"/>
      <c r="F30" s="117"/>
      <c r="G30" s="119"/>
      <c r="H30" s="119"/>
      <c r="I30" s="119"/>
      <c r="J30" s="119"/>
      <c r="K30" s="119"/>
      <c r="L30" s="119"/>
      <c r="M30" s="119"/>
      <c r="N30" s="145"/>
      <c r="O30" s="145"/>
      <c r="P30" s="145"/>
      <c r="Q30" s="145"/>
      <c r="R30" s="145"/>
      <c r="S30" s="145"/>
      <c r="T30" s="145"/>
      <c r="U30" s="145"/>
      <c r="V30" s="145"/>
      <c r="W30" s="145"/>
      <c r="X30" s="145"/>
      <c r="Y30" s="145"/>
      <c r="Z30" s="145"/>
      <c r="AA30" s="145"/>
      <c r="AB30" s="145"/>
      <c r="AC30" s="145"/>
      <c r="AD30" s="145"/>
      <c r="AE30" s="145"/>
      <c r="AF30" s="145"/>
      <c r="AG30" s="145"/>
    </row>
    <row r="31" spans="1:33" ht="30.75" customHeight="1">
      <c r="A31" s="119">
        <v>25</v>
      </c>
      <c r="B31" s="62" t="s">
        <v>42</v>
      </c>
      <c r="C31" s="119">
        <v>3</v>
      </c>
      <c r="D31" s="119">
        <v>29.398299999999999</v>
      </c>
      <c r="E31" s="117"/>
      <c r="F31" s="117">
        <v>29.398299999999999</v>
      </c>
      <c r="G31" s="119"/>
      <c r="H31" s="119"/>
      <c r="I31" s="119"/>
      <c r="J31" s="119"/>
      <c r="K31" s="119"/>
      <c r="L31" s="119"/>
      <c r="M31" s="119"/>
      <c r="N31" s="145"/>
      <c r="O31" s="145"/>
      <c r="P31" s="145"/>
      <c r="Q31" s="145"/>
      <c r="R31" s="145"/>
      <c r="S31" s="145"/>
      <c r="T31" s="145"/>
      <c r="U31" s="145"/>
      <c r="V31" s="145"/>
      <c r="W31" s="145"/>
      <c r="X31" s="145"/>
      <c r="Y31" s="145"/>
      <c r="Z31" s="145"/>
      <c r="AA31" s="145"/>
      <c r="AB31" s="145"/>
      <c r="AC31" s="145"/>
      <c r="AD31" s="145"/>
      <c r="AE31" s="145"/>
      <c r="AF31" s="145"/>
      <c r="AG31" s="145"/>
    </row>
    <row r="32" spans="1:33" ht="21.95" customHeight="1">
      <c r="A32" s="119">
        <v>26</v>
      </c>
      <c r="B32" s="62" t="s">
        <v>43</v>
      </c>
      <c r="C32" s="119"/>
      <c r="D32" s="119"/>
      <c r="E32" s="117"/>
      <c r="F32" s="117"/>
      <c r="G32" s="119"/>
      <c r="H32" s="119"/>
      <c r="I32" s="119"/>
      <c r="J32" s="119"/>
      <c r="K32" s="119"/>
      <c r="L32" s="119"/>
      <c r="M32" s="119"/>
      <c r="N32" s="145"/>
      <c r="O32" s="145"/>
      <c r="P32" s="145"/>
      <c r="Q32" s="145"/>
      <c r="R32" s="145"/>
      <c r="S32" s="145"/>
      <c r="T32" s="145"/>
      <c r="U32" s="145"/>
      <c r="V32" s="145"/>
      <c r="W32" s="145"/>
      <c r="X32" s="145"/>
      <c r="Y32" s="145"/>
      <c r="Z32" s="145"/>
      <c r="AA32" s="145"/>
      <c r="AB32" s="145"/>
      <c r="AC32" s="145"/>
      <c r="AD32" s="145"/>
      <c r="AE32" s="145"/>
      <c r="AF32" s="145"/>
      <c r="AG32" s="145"/>
    </row>
    <row r="33" spans="1:33" ht="36" customHeight="1">
      <c r="A33" s="119">
        <v>27</v>
      </c>
      <c r="B33" s="62" t="s">
        <v>44</v>
      </c>
      <c r="C33" s="119"/>
      <c r="D33" s="119"/>
      <c r="E33" s="117"/>
      <c r="F33" s="117"/>
      <c r="G33" s="119"/>
      <c r="H33" s="119"/>
      <c r="I33" s="119"/>
      <c r="J33" s="119"/>
      <c r="K33" s="119"/>
      <c r="L33" s="119"/>
      <c r="M33" s="119"/>
      <c r="N33" s="145"/>
      <c r="O33" s="145"/>
      <c r="P33" s="145"/>
      <c r="Q33" s="145"/>
      <c r="R33" s="145"/>
      <c r="S33" s="145"/>
      <c r="T33" s="145"/>
      <c r="U33" s="145"/>
      <c r="V33" s="145"/>
      <c r="W33" s="145"/>
      <c r="X33" s="145"/>
      <c r="Y33" s="145"/>
      <c r="Z33" s="145"/>
      <c r="AA33" s="145"/>
      <c r="AB33" s="145"/>
      <c r="AC33" s="145"/>
      <c r="AD33" s="145"/>
      <c r="AE33" s="145"/>
      <c r="AF33" s="145"/>
      <c r="AG33" s="145"/>
    </row>
    <row r="34" spans="1:33" ht="21.95" customHeight="1">
      <c r="A34" s="119">
        <v>28</v>
      </c>
      <c r="B34" s="63" t="s">
        <v>45</v>
      </c>
      <c r="C34" s="119"/>
      <c r="D34" s="119"/>
      <c r="E34" s="117"/>
      <c r="F34" s="117"/>
      <c r="G34" s="119"/>
      <c r="H34" s="119"/>
      <c r="I34" s="119"/>
      <c r="J34" s="119"/>
      <c r="K34" s="119"/>
      <c r="L34" s="119"/>
      <c r="M34" s="119"/>
      <c r="N34" s="145"/>
      <c r="O34" s="145"/>
      <c r="P34" s="145"/>
      <c r="Q34" s="145"/>
      <c r="R34" s="145"/>
      <c r="S34" s="145"/>
      <c r="T34" s="145"/>
      <c r="U34" s="145"/>
      <c r="V34" s="145"/>
      <c r="W34" s="145"/>
      <c r="X34" s="145"/>
      <c r="Y34" s="145"/>
      <c r="Z34" s="145"/>
      <c r="AA34" s="145"/>
      <c r="AB34" s="145"/>
      <c r="AC34" s="145"/>
      <c r="AD34" s="145"/>
      <c r="AE34" s="145"/>
      <c r="AF34" s="145"/>
      <c r="AG34" s="145"/>
    </row>
    <row r="35" spans="1:33" s="136" customFormat="1" ht="21.95" customHeight="1">
      <c r="A35" s="119">
        <v>29</v>
      </c>
      <c r="B35" s="62" t="s">
        <v>46</v>
      </c>
      <c r="C35" s="119"/>
      <c r="D35" s="119"/>
      <c r="E35" s="117"/>
      <c r="F35" s="117"/>
      <c r="G35" s="119"/>
      <c r="H35" s="119"/>
      <c r="I35" s="119"/>
      <c r="J35" s="119"/>
      <c r="K35" s="119"/>
      <c r="L35" s="119"/>
      <c r="M35" s="119"/>
      <c r="N35" s="152"/>
      <c r="O35" s="152"/>
      <c r="P35" s="152"/>
      <c r="Q35" s="152"/>
      <c r="R35" s="152"/>
      <c r="S35" s="152"/>
      <c r="T35" s="152"/>
      <c r="U35" s="152"/>
      <c r="V35" s="152"/>
      <c r="W35" s="152"/>
      <c r="X35" s="152"/>
      <c r="Y35" s="152"/>
      <c r="Z35" s="152"/>
      <c r="AA35" s="152"/>
      <c r="AB35" s="152"/>
      <c r="AC35" s="152"/>
      <c r="AD35" s="152"/>
      <c r="AE35" s="152"/>
      <c r="AF35" s="152"/>
      <c r="AG35" s="152"/>
    </row>
    <row r="36" spans="1:33" s="59" customFormat="1" ht="21.95" customHeight="1">
      <c r="A36" s="59">
        <v>30</v>
      </c>
      <c r="B36" s="59" t="s">
        <v>47</v>
      </c>
      <c r="C36" s="123">
        <v>5</v>
      </c>
      <c r="D36" s="123">
        <f t="shared" ref="D36:F36" si="0">D37+D39</f>
        <v>125.22120000000001</v>
      </c>
      <c r="E36" s="123">
        <f t="shared" si="0"/>
        <v>101.35120000000001</v>
      </c>
      <c r="F36" s="123">
        <f t="shared" si="0"/>
        <v>23.87</v>
      </c>
      <c r="G36" s="123"/>
      <c r="H36" s="123"/>
      <c r="I36" s="123"/>
      <c r="J36" s="123"/>
      <c r="K36" s="123"/>
      <c r="L36" s="123"/>
      <c r="M36" s="123"/>
      <c r="N36" s="150"/>
      <c r="O36" s="150"/>
      <c r="P36" s="150"/>
      <c r="Q36" s="150"/>
      <c r="R36" s="150"/>
      <c r="S36" s="150"/>
      <c r="T36" s="150"/>
      <c r="U36" s="150"/>
      <c r="V36" s="150"/>
      <c r="W36" s="150"/>
      <c r="X36" s="150"/>
      <c r="Y36" s="150"/>
      <c r="Z36" s="150"/>
      <c r="AA36" s="150"/>
      <c r="AB36" s="150"/>
      <c r="AC36" s="150"/>
      <c r="AD36" s="150"/>
      <c r="AE36" s="150"/>
      <c r="AF36" s="150"/>
      <c r="AG36" s="150"/>
    </row>
    <row r="37" spans="1:33" ht="21.95" customHeight="1">
      <c r="A37" s="119">
        <v>31</v>
      </c>
      <c r="B37" s="62" t="s">
        <v>48</v>
      </c>
      <c r="C37" s="119">
        <v>4</v>
      </c>
      <c r="D37" s="119">
        <v>119.1512</v>
      </c>
      <c r="E37" s="117">
        <v>101.35120000000001</v>
      </c>
      <c r="F37" s="117">
        <v>17.8</v>
      </c>
      <c r="G37" s="119"/>
      <c r="H37" s="119"/>
      <c r="I37" s="119"/>
      <c r="J37" s="119"/>
      <c r="K37" s="119"/>
      <c r="L37" s="119"/>
      <c r="M37" s="119"/>
      <c r="N37" s="145"/>
      <c r="O37" s="145"/>
      <c r="P37" s="145"/>
      <c r="Q37" s="145"/>
      <c r="R37" s="145"/>
      <c r="S37" s="145"/>
      <c r="T37" s="145"/>
      <c r="U37" s="145"/>
      <c r="V37" s="145"/>
      <c r="W37" s="145"/>
      <c r="X37" s="145"/>
      <c r="Y37" s="145"/>
      <c r="Z37" s="145"/>
      <c r="AA37" s="145"/>
      <c r="AB37" s="145"/>
      <c r="AC37" s="145"/>
      <c r="AD37" s="145"/>
      <c r="AE37" s="145"/>
      <c r="AF37" s="145"/>
      <c r="AG37" s="145"/>
    </row>
    <row r="38" spans="1:33" ht="40.5" customHeight="1">
      <c r="A38" s="119">
        <v>32</v>
      </c>
      <c r="B38" s="62" t="s">
        <v>49</v>
      </c>
      <c r="C38" s="119"/>
      <c r="D38" s="119"/>
      <c r="E38" s="117"/>
      <c r="F38" s="117"/>
      <c r="G38" s="119"/>
      <c r="H38" s="119"/>
      <c r="I38" s="119"/>
      <c r="J38" s="119"/>
      <c r="K38" s="119"/>
      <c r="L38" s="119"/>
      <c r="M38" s="119"/>
      <c r="N38" s="145"/>
      <c r="O38" s="145"/>
      <c r="P38" s="145"/>
      <c r="Q38" s="145"/>
      <c r="R38" s="145"/>
      <c r="S38" s="145"/>
      <c r="T38" s="145"/>
      <c r="U38" s="145"/>
      <c r="V38" s="145"/>
      <c r="W38" s="145"/>
      <c r="X38" s="145"/>
      <c r="Y38" s="145"/>
      <c r="Z38" s="145"/>
      <c r="AA38" s="145"/>
      <c r="AB38" s="145"/>
      <c r="AC38" s="145"/>
      <c r="AD38" s="145"/>
      <c r="AE38" s="145"/>
      <c r="AF38" s="145"/>
      <c r="AG38" s="145"/>
    </row>
    <row r="39" spans="1:33" ht="21.95" customHeight="1">
      <c r="A39" s="119">
        <v>33</v>
      </c>
      <c r="B39" s="64" t="s">
        <v>50</v>
      </c>
      <c r="C39" s="119">
        <v>1</v>
      </c>
      <c r="D39" s="119">
        <v>6.07</v>
      </c>
      <c r="E39" s="117"/>
      <c r="F39" s="117">
        <v>6.07</v>
      </c>
      <c r="G39" s="119"/>
      <c r="H39" s="119"/>
      <c r="I39" s="119"/>
      <c r="J39" s="119"/>
      <c r="K39" s="119"/>
      <c r="L39" s="119"/>
      <c r="M39" s="119"/>
      <c r="N39" s="145"/>
      <c r="O39" s="145"/>
      <c r="P39" s="145"/>
      <c r="Q39" s="145"/>
      <c r="R39" s="145"/>
      <c r="S39" s="145"/>
      <c r="T39" s="145"/>
      <c r="U39" s="145"/>
      <c r="V39" s="145"/>
      <c r="W39" s="145"/>
      <c r="X39" s="145"/>
      <c r="Y39" s="145"/>
      <c r="Z39" s="145"/>
      <c r="AA39" s="145"/>
      <c r="AB39" s="145"/>
      <c r="AC39" s="145"/>
      <c r="AD39" s="145"/>
      <c r="AE39" s="145"/>
      <c r="AF39" s="145"/>
      <c r="AG39" s="145"/>
    </row>
    <row r="40" spans="1:33" ht="31.5" customHeight="1">
      <c r="A40" s="119">
        <v>34</v>
      </c>
      <c r="B40" s="62" t="s">
        <v>51</v>
      </c>
      <c r="C40" s="119"/>
      <c r="D40" s="119"/>
      <c r="E40" s="117"/>
      <c r="F40" s="117"/>
      <c r="G40" s="119"/>
      <c r="H40" s="119"/>
      <c r="I40" s="119"/>
      <c r="J40" s="119"/>
      <c r="K40" s="119"/>
      <c r="L40" s="119"/>
      <c r="M40" s="119"/>
      <c r="N40" s="145"/>
      <c r="O40" s="145"/>
      <c r="P40" s="145"/>
      <c r="Q40" s="145"/>
      <c r="R40" s="145"/>
      <c r="S40" s="145"/>
      <c r="T40" s="145"/>
      <c r="U40" s="145"/>
      <c r="V40" s="145"/>
      <c r="W40" s="145"/>
      <c r="X40" s="145"/>
      <c r="Y40" s="145"/>
      <c r="Z40" s="145"/>
      <c r="AA40" s="145"/>
      <c r="AB40" s="145"/>
      <c r="AC40" s="145"/>
      <c r="AD40" s="145"/>
      <c r="AE40" s="145"/>
      <c r="AF40" s="145"/>
      <c r="AG40" s="145"/>
    </row>
    <row r="41" spans="1:33" ht="21.95" customHeight="1">
      <c r="A41" s="119">
        <v>35</v>
      </c>
      <c r="B41" s="64" t="s">
        <v>23</v>
      </c>
      <c r="C41" s="119"/>
      <c r="D41" s="119"/>
      <c r="E41" s="117"/>
      <c r="F41" s="117"/>
      <c r="G41" s="119"/>
      <c r="H41" s="119"/>
      <c r="I41" s="119"/>
      <c r="J41" s="119"/>
      <c r="K41" s="119"/>
      <c r="L41" s="119"/>
      <c r="M41" s="119"/>
      <c r="N41" s="145"/>
      <c r="O41" s="145"/>
      <c r="P41" s="145"/>
      <c r="Q41" s="145"/>
      <c r="R41" s="145"/>
      <c r="S41" s="145"/>
      <c r="T41" s="145"/>
      <c r="U41" s="145"/>
      <c r="V41" s="145"/>
      <c r="W41" s="145"/>
      <c r="X41" s="145"/>
      <c r="Y41" s="145"/>
      <c r="Z41" s="145"/>
      <c r="AA41" s="145"/>
      <c r="AB41" s="145"/>
      <c r="AC41" s="145"/>
      <c r="AD41" s="145"/>
      <c r="AE41" s="145"/>
      <c r="AF41" s="145"/>
      <c r="AG41" s="145"/>
    </row>
    <row r="42" spans="1:33" s="135" customFormat="1" ht="21.95" customHeight="1">
      <c r="A42" s="119">
        <v>36</v>
      </c>
      <c r="B42" s="59" t="s">
        <v>52</v>
      </c>
      <c r="C42" s="119">
        <v>1</v>
      </c>
      <c r="D42" s="119">
        <v>50</v>
      </c>
      <c r="E42" s="117"/>
      <c r="F42" s="117">
        <v>50</v>
      </c>
      <c r="G42" s="119"/>
      <c r="H42" s="119"/>
      <c r="I42" s="119"/>
      <c r="J42" s="119"/>
      <c r="K42" s="119"/>
      <c r="L42" s="119"/>
      <c r="M42" s="119"/>
      <c r="N42" s="151"/>
      <c r="O42" s="151"/>
      <c r="P42" s="151"/>
      <c r="Q42" s="151"/>
      <c r="R42" s="151"/>
      <c r="S42" s="151"/>
      <c r="T42" s="151"/>
      <c r="U42" s="151"/>
      <c r="V42" s="151"/>
      <c r="W42" s="151"/>
      <c r="X42" s="151"/>
      <c r="Y42" s="151"/>
      <c r="Z42" s="151"/>
      <c r="AA42" s="151"/>
      <c r="AB42" s="151"/>
      <c r="AC42" s="151"/>
      <c r="AD42" s="151"/>
      <c r="AE42" s="151"/>
      <c r="AF42" s="151"/>
      <c r="AG42" s="151"/>
    </row>
    <row r="43" spans="1:33" ht="21.95" customHeight="1">
      <c r="A43" s="119">
        <v>37</v>
      </c>
      <c r="B43" s="66" t="s">
        <v>53</v>
      </c>
      <c r="C43" s="119"/>
      <c r="D43" s="119"/>
      <c r="E43" s="117"/>
      <c r="F43" s="117"/>
      <c r="G43" s="119"/>
      <c r="H43" s="119"/>
      <c r="I43" s="119"/>
      <c r="J43" s="119"/>
      <c r="K43" s="119"/>
      <c r="L43" s="119"/>
      <c r="M43" s="119"/>
      <c r="N43" s="145"/>
      <c r="O43" s="145"/>
      <c r="P43" s="145"/>
      <c r="Q43" s="145"/>
      <c r="R43" s="145"/>
      <c r="S43" s="145"/>
      <c r="T43" s="145"/>
      <c r="U43" s="145"/>
      <c r="V43" s="145"/>
      <c r="W43" s="145"/>
      <c r="X43" s="145"/>
      <c r="Y43" s="145"/>
      <c r="Z43" s="145"/>
      <c r="AA43" s="145"/>
      <c r="AB43" s="145"/>
      <c r="AC43" s="145"/>
      <c r="AD43" s="145"/>
      <c r="AE43" s="145"/>
      <c r="AF43" s="145"/>
      <c r="AG43" s="145"/>
    </row>
    <row r="44" spans="1:33" ht="21.95" customHeight="1">
      <c r="A44" s="119">
        <v>38</v>
      </c>
      <c r="B44" s="66" t="s">
        <v>54</v>
      </c>
      <c r="C44" s="119">
        <v>1</v>
      </c>
      <c r="D44" s="119">
        <v>50</v>
      </c>
      <c r="E44" s="117"/>
      <c r="F44" s="117">
        <v>50</v>
      </c>
      <c r="G44" s="119"/>
      <c r="H44" s="119"/>
      <c r="I44" s="119"/>
      <c r="J44" s="119"/>
      <c r="K44" s="119"/>
      <c r="L44" s="119"/>
      <c r="M44" s="119"/>
      <c r="N44" s="145"/>
      <c r="O44" s="145"/>
      <c r="P44" s="145"/>
      <c r="Q44" s="145"/>
      <c r="R44" s="145"/>
      <c r="S44" s="145"/>
      <c r="T44" s="145"/>
      <c r="U44" s="145"/>
      <c r="V44" s="145"/>
      <c r="W44" s="145"/>
      <c r="X44" s="145"/>
      <c r="Y44" s="145"/>
      <c r="Z44" s="145"/>
      <c r="AA44" s="145"/>
      <c r="AB44" s="145"/>
      <c r="AC44" s="145"/>
      <c r="AD44" s="145"/>
      <c r="AE44" s="145"/>
      <c r="AF44" s="145"/>
      <c r="AG44" s="145"/>
    </row>
    <row r="45" spans="1:33" ht="21.95" customHeight="1">
      <c r="A45" s="119">
        <v>39</v>
      </c>
      <c r="B45" s="66" t="s">
        <v>55</v>
      </c>
      <c r="C45" s="119"/>
      <c r="D45" s="119"/>
      <c r="E45" s="117"/>
      <c r="F45" s="117"/>
      <c r="G45" s="119"/>
      <c r="H45" s="119"/>
      <c r="I45" s="119"/>
      <c r="J45" s="119"/>
      <c r="K45" s="119"/>
      <c r="L45" s="119"/>
      <c r="M45" s="119"/>
      <c r="N45" s="145"/>
      <c r="O45" s="145"/>
      <c r="P45" s="145"/>
      <c r="Q45" s="145"/>
      <c r="R45" s="145"/>
      <c r="S45" s="145"/>
      <c r="T45" s="145"/>
      <c r="U45" s="145"/>
      <c r="V45" s="145"/>
      <c r="W45" s="145"/>
      <c r="X45" s="145"/>
      <c r="Y45" s="145"/>
      <c r="Z45" s="145"/>
      <c r="AA45" s="145"/>
      <c r="AB45" s="145"/>
      <c r="AC45" s="145"/>
      <c r="AD45" s="145"/>
      <c r="AE45" s="145"/>
      <c r="AF45" s="145"/>
      <c r="AG45" s="145"/>
    </row>
    <row r="46" spans="1:33" s="59" customFormat="1" ht="21.95" customHeight="1">
      <c r="A46" s="59">
        <v>40</v>
      </c>
      <c r="B46" s="59" t="s">
        <v>56</v>
      </c>
      <c r="C46" s="123">
        <v>11</v>
      </c>
      <c r="D46" s="123">
        <v>778.92</v>
      </c>
      <c r="E46" s="123"/>
      <c r="F46" s="123">
        <v>778.92</v>
      </c>
      <c r="G46" s="123"/>
      <c r="H46" s="123"/>
      <c r="I46" s="123"/>
      <c r="J46" s="123"/>
      <c r="K46" s="123"/>
      <c r="L46" s="123"/>
      <c r="M46" s="123"/>
      <c r="N46" s="150"/>
      <c r="O46" s="150"/>
      <c r="P46" s="150"/>
      <c r="Q46" s="150"/>
      <c r="R46" s="150"/>
      <c r="S46" s="150"/>
      <c r="T46" s="150"/>
      <c r="U46" s="150"/>
      <c r="V46" s="150"/>
      <c r="W46" s="150"/>
      <c r="X46" s="150"/>
      <c r="Y46" s="150"/>
      <c r="Z46" s="150"/>
      <c r="AA46" s="150"/>
      <c r="AB46" s="150"/>
      <c r="AC46" s="150"/>
      <c r="AD46" s="150"/>
      <c r="AE46" s="150"/>
      <c r="AF46" s="150"/>
      <c r="AG46" s="150"/>
    </row>
    <row r="47" spans="1:33" ht="38.25" customHeight="1">
      <c r="A47" s="119">
        <v>41</v>
      </c>
      <c r="B47" s="66" t="s">
        <v>57</v>
      </c>
      <c r="C47" s="119">
        <v>4</v>
      </c>
      <c r="D47" s="119">
        <v>472.5</v>
      </c>
      <c r="E47" s="117"/>
      <c r="F47" s="117">
        <v>472.5</v>
      </c>
      <c r="G47" s="119"/>
      <c r="H47" s="119"/>
      <c r="I47" s="119"/>
      <c r="J47" s="119"/>
      <c r="K47" s="119"/>
      <c r="L47" s="119"/>
      <c r="M47" s="119"/>
      <c r="N47" s="145"/>
      <c r="O47" s="145"/>
      <c r="P47" s="145"/>
      <c r="Q47" s="145"/>
      <c r="R47" s="145"/>
      <c r="S47" s="145"/>
      <c r="T47" s="145"/>
      <c r="U47" s="145"/>
      <c r="V47" s="145"/>
      <c r="W47" s="145"/>
      <c r="X47" s="145"/>
      <c r="Y47" s="145"/>
      <c r="Z47" s="145"/>
      <c r="AA47" s="145"/>
      <c r="AB47" s="145"/>
      <c r="AC47" s="145"/>
      <c r="AD47" s="145"/>
      <c r="AE47" s="145"/>
      <c r="AF47" s="145"/>
      <c r="AG47" s="145"/>
    </row>
    <row r="48" spans="1:33" ht="36.75" customHeight="1">
      <c r="A48" s="119">
        <v>42</v>
      </c>
      <c r="B48" s="66" t="s">
        <v>58</v>
      </c>
      <c r="C48" s="119">
        <v>4</v>
      </c>
      <c r="D48" s="119">
        <v>65.92</v>
      </c>
      <c r="E48" s="117"/>
      <c r="F48" s="117">
        <v>65.92</v>
      </c>
      <c r="G48" s="119"/>
      <c r="H48" s="119"/>
      <c r="I48" s="119"/>
      <c r="J48" s="119"/>
      <c r="K48" s="119"/>
      <c r="L48" s="119"/>
      <c r="M48" s="119"/>
      <c r="N48" s="145"/>
      <c r="O48" s="145"/>
      <c r="P48" s="145"/>
      <c r="Q48" s="145"/>
      <c r="R48" s="145"/>
      <c r="S48" s="145"/>
      <c r="T48" s="145"/>
      <c r="U48" s="145"/>
      <c r="V48" s="145"/>
      <c r="W48" s="145"/>
      <c r="X48" s="145"/>
      <c r="Y48" s="145"/>
      <c r="Z48" s="145"/>
      <c r="AA48" s="145"/>
      <c r="AB48" s="145"/>
      <c r="AC48" s="145"/>
      <c r="AD48" s="145"/>
      <c r="AE48" s="145"/>
      <c r="AF48" s="145"/>
      <c r="AG48" s="145"/>
    </row>
    <row r="49" spans="1:33" ht="28.5" customHeight="1">
      <c r="A49" s="119">
        <v>43</v>
      </c>
      <c r="B49" s="66" t="s">
        <v>59</v>
      </c>
      <c r="C49" s="119"/>
      <c r="D49" s="119"/>
      <c r="E49" s="117"/>
      <c r="F49" s="117"/>
      <c r="G49" s="119"/>
      <c r="H49" s="119"/>
      <c r="I49" s="119"/>
      <c r="J49" s="119"/>
      <c r="K49" s="119"/>
      <c r="L49" s="119"/>
      <c r="M49" s="119"/>
      <c r="N49" s="145"/>
      <c r="O49" s="145"/>
      <c r="P49" s="145"/>
      <c r="Q49" s="145"/>
      <c r="R49" s="145"/>
      <c r="S49" s="145"/>
      <c r="T49" s="145"/>
      <c r="U49" s="145"/>
      <c r="V49" s="145"/>
      <c r="W49" s="145"/>
      <c r="X49" s="145"/>
      <c r="Y49" s="145"/>
      <c r="Z49" s="145"/>
      <c r="AA49" s="145"/>
      <c r="AB49" s="145"/>
      <c r="AC49" s="145"/>
      <c r="AD49" s="145"/>
      <c r="AE49" s="145"/>
      <c r="AF49" s="145"/>
      <c r="AG49" s="145"/>
    </row>
    <row r="50" spans="1:33" ht="21.95" customHeight="1">
      <c r="A50" s="119">
        <v>44</v>
      </c>
      <c r="B50" s="66" t="s">
        <v>60</v>
      </c>
      <c r="C50" s="119"/>
      <c r="D50" s="119"/>
      <c r="E50" s="117"/>
      <c r="F50" s="117"/>
      <c r="G50" s="119"/>
      <c r="H50" s="119"/>
      <c r="I50" s="119"/>
      <c r="J50" s="119"/>
      <c r="K50" s="119"/>
      <c r="L50" s="119"/>
      <c r="M50" s="119"/>
      <c r="N50" s="145"/>
      <c r="O50" s="145"/>
      <c r="P50" s="145"/>
      <c r="Q50" s="145"/>
      <c r="R50" s="145"/>
      <c r="S50" s="145"/>
      <c r="T50" s="145"/>
      <c r="U50" s="145"/>
      <c r="V50" s="145"/>
      <c r="W50" s="145"/>
      <c r="X50" s="145"/>
      <c r="Y50" s="145"/>
      <c r="Z50" s="145"/>
      <c r="AA50" s="145"/>
      <c r="AB50" s="145"/>
      <c r="AC50" s="145"/>
      <c r="AD50" s="145"/>
      <c r="AE50" s="145"/>
      <c r="AF50" s="145"/>
      <c r="AG50" s="145"/>
    </row>
    <row r="51" spans="1:33" ht="21.95" customHeight="1">
      <c r="A51" s="119">
        <v>45</v>
      </c>
      <c r="B51" s="66" t="s">
        <v>61</v>
      </c>
      <c r="C51" s="119">
        <v>3</v>
      </c>
      <c r="D51" s="119">
        <v>16.5</v>
      </c>
      <c r="E51" s="117"/>
      <c r="F51" s="117">
        <v>16.5</v>
      </c>
      <c r="G51" s="119"/>
      <c r="H51" s="119"/>
      <c r="I51" s="119"/>
      <c r="J51" s="119"/>
      <c r="K51" s="119"/>
      <c r="L51" s="119"/>
      <c r="M51" s="119"/>
      <c r="N51" s="145"/>
      <c r="O51" s="145"/>
      <c r="P51" s="145"/>
      <c r="Q51" s="145"/>
      <c r="R51" s="145"/>
      <c r="S51" s="145"/>
      <c r="T51" s="145"/>
      <c r="U51" s="145"/>
      <c r="V51" s="145"/>
      <c r="W51" s="145"/>
      <c r="X51" s="145"/>
      <c r="Y51" s="145"/>
      <c r="Z51" s="145"/>
      <c r="AA51" s="145"/>
      <c r="AB51" s="145"/>
      <c r="AC51" s="145"/>
      <c r="AD51" s="145"/>
      <c r="AE51" s="145"/>
      <c r="AF51" s="145"/>
      <c r="AG51" s="145"/>
    </row>
    <row r="52" spans="1:33" s="59" customFormat="1" ht="21.95" customHeight="1">
      <c r="A52" s="59">
        <v>46</v>
      </c>
      <c r="B52" s="59" t="s">
        <v>62</v>
      </c>
      <c r="C52" s="123">
        <v>3</v>
      </c>
      <c r="D52" s="123">
        <v>164</v>
      </c>
      <c r="E52" s="123">
        <v>164</v>
      </c>
      <c r="F52" s="123"/>
      <c r="G52" s="123"/>
      <c r="H52" s="123"/>
      <c r="I52" s="123"/>
      <c r="J52" s="123"/>
      <c r="K52" s="123"/>
      <c r="L52" s="123"/>
      <c r="M52" s="123"/>
      <c r="N52" s="150"/>
      <c r="O52" s="150"/>
      <c r="P52" s="150"/>
      <c r="Q52" s="150"/>
      <c r="R52" s="150"/>
      <c r="S52" s="150"/>
      <c r="T52" s="150"/>
      <c r="U52" s="150"/>
      <c r="V52" s="150"/>
      <c r="W52" s="150"/>
      <c r="X52" s="150"/>
      <c r="Y52" s="150"/>
      <c r="Z52" s="150"/>
      <c r="AA52" s="150"/>
      <c r="AB52" s="150"/>
      <c r="AC52" s="150"/>
      <c r="AD52" s="150"/>
      <c r="AE52" s="150"/>
      <c r="AF52" s="150"/>
      <c r="AG52" s="150"/>
    </row>
    <row r="53" spans="1:33" ht="37.5" customHeight="1">
      <c r="A53" s="119">
        <v>47</v>
      </c>
      <c r="B53" s="66" t="s">
        <v>63</v>
      </c>
      <c r="C53" s="119">
        <v>3</v>
      </c>
      <c r="D53" s="119">
        <v>164</v>
      </c>
      <c r="E53" s="117">
        <v>164</v>
      </c>
      <c r="F53" s="117"/>
      <c r="G53" s="119"/>
      <c r="H53" s="119"/>
      <c r="I53" s="119"/>
      <c r="J53" s="119"/>
      <c r="K53" s="119"/>
      <c r="L53" s="119"/>
      <c r="M53" s="119"/>
      <c r="N53" s="145"/>
      <c r="O53" s="145"/>
      <c r="P53" s="145"/>
      <c r="Q53" s="145"/>
      <c r="R53" s="145"/>
      <c r="S53" s="145"/>
      <c r="T53" s="145"/>
      <c r="U53" s="145"/>
      <c r="V53" s="145"/>
      <c r="W53" s="145"/>
      <c r="X53" s="145"/>
      <c r="Y53" s="145"/>
      <c r="Z53" s="145"/>
      <c r="AA53" s="145"/>
      <c r="AB53" s="145"/>
      <c r="AC53" s="145"/>
      <c r="AD53" s="145"/>
      <c r="AE53" s="145"/>
      <c r="AF53" s="145"/>
      <c r="AG53" s="145"/>
    </row>
    <row r="54" spans="1:33" ht="21.95" customHeight="1">
      <c r="A54" s="119">
        <v>48</v>
      </c>
      <c r="B54" s="66" t="s">
        <v>64</v>
      </c>
      <c r="C54" s="119"/>
      <c r="D54" s="119"/>
      <c r="E54" s="117"/>
      <c r="F54" s="117"/>
      <c r="G54" s="119"/>
      <c r="H54" s="119"/>
      <c r="I54" s="119"/>
      <c r="J54" s="119"/>
      <c r="K54" s="119"/>
      <c r="L54" s="119"/>
      <c r="M54" s="119"/>
      <c r="N54" s="145"/>
      <c r="O54" s="145"/>
      <c r="P54" s="145"/>
      <c r="Q54" s="145"/>
      <c r="R54" s="145"/>
      <c r="S54" s="145"/>
      <c r="T54" s="145"/>
      <c r="U54" s="145"/>
      <c r="V54" s="145"/>
      <c r="W54" s="145"/>
      <c r="X54" s="145"/>
      <c r="Y54" s="145"/>
      <c r="Z54" s="145"/>
      <c r="AA54" s="145"/>
      <c r="AB54" s="145"/>
      <c r="AC54" s="145"/>
      <c r="AD54" s="145"/>
      <c r="AE54" s="145"/>
      <c r="AF54" s="145"/>
      <c r="AG54" s="145"/>
    </row>
    <row r="55" spans="1:33" ht="21.95" customHeight="1">
      <c r="A55" s="119">
        <v>49</v>
      </c>
      <c r="B55" s="66" t="s">
        <v>65</v>
      </c>
      <c r="C55" s="119"/>
      <c r="D55" s="119"/>
      <c r="E55" s="117"/>
      <c r="F55" s="117"/>
      <c r="G55" s="119"/>
      <c r="H55" s="119"/>
      <c r="I55" s="119"/>
      <c r="J55" s="119"/>
      <c r="K55" s="119"/>
      <c r="L55" s="119"/>
      <c r="M55" s="119"/>
      <c r="N55" s="145"/>
      <c r="O55" s="145"/>
      <c r="P55" s="145"/>
      <c r="Q55" s="145"/>
      <c r="R55" s="145"/>
      <c r="S55" s="145"/>
      <c r="T55" s="145"/>
      <c r="U55" s="145"/>
      <c r="V55" s="145"/>
      <c r="W55" s="145"/>
      <c r="X55" s="145"/>
      <c r="Y55" s="145"/>
      <c r="Z55" s="145"/>
      <c r="AA55" s="145"/>
      <c r="AB55" s="145"/>
      <c r="AC55" s="145"/>
      <c r="AD55" s="145"/>
      <c r="AE55" s="145"/>
      <c r="AF55" s="145"/>
      <c r="AG55" s="145"/>
    </row>
    <row r="56" spans="1:33" ht="21.95" customHeight="1">
      <c r="A56" s="119">
        <v>50</v>
      </c>
      <c r="B56" s="66" t="s">
        <v>66</v>
      </c>
      <c r="C56" s="119"/>
      <c r="D56" s="119"/>
      <c r="E56" s="117"/>
      <c r="F56" s="117"/>
      <c r="G56" s="119"/>
      <c r="H56" s="119"/>
      <c r="I56" s="119"/>
      <c r="J56" s="119"/>
      <c r="K56" s="119"/>
      <c r="L56" s="119"/>
      <c r="M56" s="119"/>
      <c r="N56" s="145"/>
      <c r="O56" s="145"/>
      <c r="P56" s="145"/>
      <c r="Q56" s="145"/>
      <c r="R56" s="145"/>
      <c r="S56" s="145"/>
      <c r="T56" s="145"/>
      <c r="U56" s="145"/>
      <c r="V56" s="145"/>
      <c r="W56" s="145"/>
      <c r="X56" s="145"/>
      <c r="Y56" s="145"/>
      <c r="Z56" s="145"/>
      <c r="AA56" s="145"/>
      <c r="AB56" s="145"/>
      <c r="AC56" s="145"/>
      <c r="AD56" s="145"/>
      <c r="AE56" s="145"/>
      <c r="AF56" s="145"/>
      <c r="AG56" s="145"/>
    </row>
    <row r="57" spans="1:33" ht="21.95" customHeight="1">
      <c r="A57" s="119">
        <v>51</v>
      </c>
      <c r="B57" s="60" t="s">
        <v>67</v>
      </c>
      <c r="C57" s="119"/>
      <c r="D57" s="119"/>
      <c r="E57" s="117"/>
      <c r="F57" s="117"/>
      <c r="G57" s="119"/>
      <c r="H57" s="119"/>
      <c r="I57" s="119"/>
      <c r="J57" s="119"/>
      <c r="K57" s="119"/>
      <c r="L57" s="119"/>
      <c r="M57" s="119"/>
      <c r="N57" s="145"/>
      <c r="O57" s="145"/>
      <c r="P57" s="145"/>
      <c r="Q57" s="145"/>
      <c r="R57" s="145"/>
      <c r="S57" s="145"/>
      <c r="T57" s="145"/>
      <c r="U57" s="145"/>
      <c r="V57" s="145"/>
      <c r="W57" s="145"/>
      <c r="X57" s="145"/>
      <c r="Y57" s="145"/>
      <c r="Z57" s="145"/>
      <c r="AA57" s="145"/>
      <c r="AB57" s="145"/>
      <c r="AC57" s="145"/>
      <c r="AD57" s="145"/>
      <c r="AE57" s="145"/>
      <c r="AF57" s="145"/>
      <c r="AG57" s="145"/>
    </row>
    <row r="58" spans="1:33" ht="21.95" customHeight="1">
      <c r="A58" s="119">
        <v>52</v>
      </c>
      <c r="B58" s="64" t="s">
        <v>68</v>
      </c>
      <c r="C58" s="119"/>
      <c r="D58" s="119"/>
      <c r="E58" s="117"/>
      <c r="F58" s="117"/>
      <c r="G58" s="119"/>
      <c r="H58" s="119"/>
      <c r="I58" s="119"/>
      <c r="J58" s="119"/>
      <c r="K58" s="119"/>
      <c r="L58" s="119"/>
      <c r="M58" s="119"/>
      <c r="N58" s="145"/>
      <c r="O58" s="145"/>
      <c r="P58" s="145"/>
      <c r="Q58" s="145"/>
      <c r="R58" s="145"/>
      <c r="S58" s="145"/>
      <c r="T58" s="145"/>
      <c r="U58" s="145"/>
      <c r="V58" s="145"/>
      <c r="W58" s="145"/>
      <c r="X58" s="145"/>
      <c r="Y58" s="145"/>
      <c r="Z58" s="145"/>
      <c r="AA58" s="145"/>
      <c r="AB58" s="145"/>
      <c r="AC58" s="145"/>
      <c r="AD58" s="145"/>
      <c r="AE58" s="145"/>
      <c r="AF58" s="145"/>
      <c r="AG58" s="145"/>
    </row>
    <row r="59" spans="1:33" s="135" customFormat="1" ht="21.95" customHeight="1">
      <c r="A59" s="119">
        <v>53</v>
      </c>
      <c r="B59" s="59" t="s">
        <v>69</v>
      </c>
      <c r="C59" s="119"/>
      <c r="D59" s="119"/>
      <c r="E59" s="117"/>
      <c r="F59" s="117"/>
      <c r="G59" s="119"/>
      <c r="H59" s="119"/>
      <c r="I59" s="119"/>
      <c r="J59" s="119"/>
      <c r="K59" s="119"/>
      <c r="L59" s="119"/>
      <c r="M59" s="119"/>
      <c r="N59" s="151"/>
      <c r="O59" s="151"/>
      <c r="P59" s="151"/>
      <c r="Q59" s="151"/>
      <c r="R59" s="151"/>
      <c r="S59" s="151"/>
      <c r="T59" s="151"/>
      <c r="U59" s="151"/>
      <c r="V59" s="151"/>
      <c r="W59" s="151"/>
      <c r="X59" s="151"/>
      <c r="Y59" s="151"/>
      <c r="Z59" s="151"/>
      <c r="AA59" s="151"/>
      <c r="AB59" s="151"/>
      <c r="AC59" s="151"/>
      <c r="AD59" s="151"/>
      <c r="AE59" s="151"/>
      <c r="AF59" s="151"/>
      <c r="AG59" s="151"/>
    </row>
    <row r="60" spans="1:33" ht="27.75" customHeight="1">
      <c r="A60" s="119">
        <v>54</v>
      </c>
      <c r="B60" s="66" t="s">
        <v>70</v>
      </c>
      <c r="C60" s="119"/>
      <c r="D60" s="119"/>
      <c r="E60" s="117"/>
      <c r="F60" s="117"/>
      <c r="G60" s="119"/>
      <c r="H60" s="119"/>
      <c r="I60" s="119"/>
      <c r="J60" s="119"/>
      <c r="K60" s="119"/>
      <c r="L60" s="119"/>
      <c r="M60" s="119"/>
      <c r="N60" s="145"/>
      <c r="O60" s="145"/>
      <c r="P60" s="145"/>
      <c r="Q60" s="145"/>
      <c r="R60" s="145"/>
      <c r="S60" s="145"/>
      <c r="T60" s="145"/>
      <c r="U60" s="145"/>
      <c r="V60" s="145"/>
      <c r="W60" s="145"/>
      <c r="X60" s="145"/>
      <c r="Y60" s="145"/>
      <c r="Z60" s="145"/>
      <c r="AA60" s="145"/>
      <c r="AB60" s="145"/>
      <c r="AC60" s="145"/>
      <c r="AD60" s="145"/>
      <c r="AE60" s="145"/>
      <c r="AF60" s="145"/>
      <c r="AG60" s="145"/>
    </row>
    <row r="61" spans="1:33" ht="21.95" customHeight="1">
      <c r="A61" s="119">
        <v>55</v>
      </c>
      <c r="B61" s="64" t="s">
        <v>71</v>
      </c>
      <c r="C61" s="119"/>
      <c r="D61" s="119"/>
      <c r="E61" s="117"/>
      <c r="F61" s="117"/>
      <c r="G61" s="119"/>
      <c r="H61" s="119"/>
      <c r="I61" s="119"/>
      <c r="J61" s="119"/>
      <c r="K61" s="119"/>
      <c r="L61" s="119"/>
      <c r="M61" s="119"/>
      <c r="N61" s="145"/>
      <c r="O61" s="145"/>
      <c r="P61" s="145"/>
      <c r="Q61" s="145"/>
      <c r="R61" s="145"/>
      <c r="S61" s="145"/>
      <c r="T61" s="145"/>
      <c r="U61" s="145"/>
      <c r="V61" s="145"/>
      <c r="W61" s="145"/>
      <c r="X61" s="145"/>
      <c r="Y61" s="145"/>
      <c r="Z61" s="145"/>
      <c r="AA61" s="145"/>
      <c r="AB61" s="145"/>
      <c r="AC61" s="145"/>
      <c r="AD61" s="145"/>
      <c r="AE61" s="145"/>
      <c r="AF61" s="145"/>
      <c r="AG61" s="145"/>
    </row>
    <row r="62" spans="1:33" ht="21.95" customHeight="1">
      <c r="A62" s="119">
        <v>56</v>
      </c>
      <c r="B62" s="64" t="s">
        <v>72</v>
      </c>
      <c r="C62" s="119"/>
      <c r="D62" s="119"/>
      <c r="E62" s="117"/>
      <c r="F62" s="117"/>
      <c r="G62" s="119"/>
      <c r="H62" s="119"/>
      <c r="I62" s="119"/>
      <c r="J62" s="119"/>
      <c r="K62" s="119"/>
      <c r="L62" s="119"/>
      <c r="M62" s="119"/>
      <c r="N62" s="145"/>
      <c r="O62" s="145"/>
      <c r="P62" s="145"/>
      <c r="Q62" s="145"/>
      <c r="R62" s="145"/>
      <c r="S62" s="145"/>
      <c r="T62" s="145"/>
      <c r="U62" s="145"/>
      <c r="V62" s="145"/>
      <c r="W62" s="145"/>
      <c r="X62" s="145"/>
      <c r="Y62" s="145"/>
      <c r="Z62" s="145"/>
      <c r="AA62" s="145"/>
      <c r="AB62" s="145"/>
      <c r="AC62" s="145"/>
      <c r="AD62" s="145"/>
      <c r="AE62" s="145"/>
      <c r="AF62" s="145"/>
      <c r="AG62" s="145"/>
    </row>
    <row r="63" spans="1:33" ht="21.95" customHeight="1">
      <c r="A63" s="119">
        <v>57</v>
      </c>
      <c r="B63" s="60" t="s">
        <v>73</v>
      </c>
      <c r="C63" s="119"/>
      <c r="D63" s="119"/>
      <c r="E63" s="117"/>
      <c r="F63" s="117"/>
      <c r="G63" s="119"/>
      <c r="H63" s="119"/>
      <c r="I63" s="119"/>
      <c r="J63" s="119"/>
      <c r="K63" s="119"/>
      <c r="L63" s="119"/>
      <c r="M63" s="119"/>
      <c r="N63" s="145"/>
      <c r="O63" s="145"/>
      <c r="P63" s="145"/>
      <c r="Q63" s="145"/>
      <c r="R63" s="145"/>
      <c r="S63" s="145"/>
      <c r="T63" s="145"/>
      <c r="U63" s="145"/>
      <c r="V63" s="145"/>
      <c r="W63" s="145"/>
      <c r="X63" s="145"/>
      <c r="Y63" s="145"/>
      <c r="Z63" s="145"/>
      <c r="AA63" s="145"/>
      <c r="AB63" s="145"/>
      <c r="AC63" s="145"/>
      <c r="AD63" s="145"/>
      <c r="AE63" s="145"/>
      <c r="AF63" s="145"/>
      <c r="AG63" s="145"/>
    </row>
    <row r="64" spans="1:33" s="135" customFormat="1" ht="21.95" customHeight="1">
      <c r="A64" s="119">
        <v>58</v>
      </c>
      <c r="B64" s="67" t="s">
        <v>74</v>
      </c>
      <c r="C64" s="119"/>
      <c r="D64" s="119"/>
      <c r="E64" s="117"/>
      <c r="F64" s="117"/>
      <c r="G64" s="119"/>
      <c r="H64" s="119"/>
      <c r="I64" s="119"/>
      <c r="J64" s="119"/>
      <c r="K64" s="119"/>
      <c r="L64" s="119"/>
      <c r="M64" s="153"/>
      <c r="N64" s="151"/>
      <c r="O64" s="151"/>
      <c r="P64" s="151"/>
      <c r="Q64" s="151"/>
      <c r="R64" s="151"/>
      <c r="S64" s="151"/>
      <c r="T64" s="151"/>
      <c r="U64" s="151"/>
      <c r="V64" s="151"/>
      <c r="W64" s="151"/>
      <c r="X64" s="151"/>
      <c r="Y64" s="151"/>
      <c r="Z64" s="151"/>
      <c r="AA64" s="151"/>
      <c r="AB64" s="151"/>
      <c r="AC64" s="151"/>
      <c r="AD64" s="151"/>
      <c r="AE64" s="151"/>
      <c r="AF64" s="151"/>
      <c r="AG64" s="151"/>
    </row>
  </sheetData>
  <mergeCells count="7">
    <mergeCell ref="A1:B1"/>
    <mergeCell ref="A2:M2"/>
    <mergeCell ref="A3:B3"/>
    <mergeCell ref="D4:M4"/>
    <mergeCell ref="A4:A5"/>
    <mergeCell ref="B4:B5"/>
    <mergeCell ref="C4:C5"/>
  </mergeCells>
  <phoneticPr fontId="44"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01"/>
  <sheetViews>
    <sheetView zoomScale="75" zoomScaleNormal="75" workbookViewId="0">
      <selection activeCell="A2" sqref="A2:AH2"/>
    </sheetView>
  </sheetViews>
  <sheetFormatPr defaultColWidth="6.875" defaultRowHeight="15"/>
  <cols>
    <col min="1" max="1" width="20.625" style="113" customWidth="1"/>
    <col min="2" max="2" width="12.125" style="114" customWidth="1"/>
    <col min="3" max="3" width="16.875" style="114" customWidth="1"/>
    <col min="4" max="4" width="7.875" style="114" customWidth="1"/>
    <col min="5" max="5" width="15.5" style="114" customWidth="1"/>
    <col min="6" max="6" width="6.375" style="114" customWidth="1"/>
    <col min="7" max="7" width="9.125" style="114" customWidth="1"/>
    <col min="8" max="8" width="6.375" style="114" customWidth="1"/>
    <col min="9" max="9" width="9.875" style="114" customWidth="1"/>
    <col min="10" max="10" width="9.125" style="114" customWidth="1"/>
    <col min="11" max="11" width="8.625" style="115" customWidth="1"/>
    <col min="12" max="13" width="8.625" style="114" customWidth="1"/>
    <col min="14" max="14" width="8.625" style="115" customWidth="1"/>
    <col min="15" max="15" width="10" style="115" customWidth="1"/>
    <col min="16" max="23" width="8.625" style="114" customWidth="1"/>
    <col min="24" max="24" width="6.375" style="114" customWidth="1"/>
    <col min="25" max="31" width="7.625" style="114" customWidth="1"/>
    <col min="32" max="32" width="7.125" style="114" customWidth="1"/>
    <col min="33" max="33" width="15.875" style="114" customWidth="1"/>
    <col min="34" max="34" width="12.625" style="114" customWidth="1"/>
    <col min="35" max="35" width="8" style="114" customWidth="1"/>
    <col min="36" max="39" width="8" style="114" hidden="1" customWidth="1"/>
    <col min="40" max="40" width="23.375" style="114" hidden="1" customWidth="1"/>
    <col min="41" max="42" width="8" style="114" hidden="1" customWidth="1"/>
    <col min="43" max="271" width="8" style="114" customWidth="1"/>
    <col min="272" max="16384" width="6.875" style="114"/>
  </cols>
  <sheetData>
    <row r="1" spans="1:66" ht="39.75" customHeight="1">
      <c r="A1" s="116" t="s">
        <v>75</v>
      </c>
    </row>
    <row r="2" spans="1:66" ht="41.1" customHeight="1">
      <c r="A2" s="161" t="s">
        <v>76</v>
      </c>
      <c r="B2" s="162"/>
      <c r="C2" s="162"/>
      <c r="D2" s="162"/>
      <c r="E2" s="162"/>
      <c r="F2" s="162"/>
      <c r="G2" s="162"/>
      <c r="H2" s="162"/>
      <c r="I2" s="162"/>
      <c r="J2" s="162"/>
      <c r="K2" s="162"/>
      <c r="L2" s="162"/>
      <c r="M2" s="162"/>
      <c r="N2" s="162"/>
      <c r="O2" s="163"/>
      <c r="P2" s="162"/>
      <c r="Q2" s="162"/>
      <c r="R2" s="162"/>
      <c r="S2" s="162"/>
      <c r="T2" s="162"/>
      <c r="U2" s="162"/>
      <c r="V2" s="162"/>
      <c r="W2" s="162"/>
      <c r="X2" s="162"/>
      <c r="Y2" s="162"/>
      <c r="Z2" s="162"/>
      <c r="AA2" s="162"/>
      <c r="AB2" s="162"/>
      <c r="AC2" s="162"/>
      <c r="AD2" s="162"/>
      <c r="AE2" s="162"/>
      <c r="AF2" s="162"/>
      <c r="AG2" s="162"/>
      <c r="AH2" s="162"/>
    </row>
    <row r="3" spans="1:66" s="109" customFormat="1" ht="30" customHeight="1">
      <c r="A3" s="173" t="s">
        <v>4</v>
      </c>
      <c r="B3" s="164" t="s">
        <v>77</v>
      </c>
      <c r="C3" s="164" t="s">
        <v>78</v>
      </c>
      <c r="D3" s="164" t="s">
        <v>79</v>
      </c>
      <c r="E3" s="164"/>
      <c r="F3" s="164" t="s">
        <v>80</v>
      </c>
      <c r="G3" s="164" t="s">
        <v>81</v>
      </c>
      <c r="H3" s="174" t="s">
        <v>82</v>
      </c>
      <c r="I3" s="174" t="s">
        <v>83</v>
      </c>
      <c r="J3" s="165" t="s">
        <v>84</v>
      </c>
      <c r="K3" s="166"/>
      <c r="L3" s="166"/>
      <c r="M3" s="166"/>
      <c r="N3" s="166"/>
      <c r="O3" s="167"/>
      <c r="P3" s="166"/>
      <c r="Q3" s="166"/>
      <c r="R3" s="166"/>
      <c r="S3" s="166"/>
      <c r="T3" s="166"/>
      <c r="U3" s="166"/>
      <c r="V3" s="166"/>
      <c r="W3" s="168"/>
      <c r="X3" s="164" t="s">
        <v>85</v>
      </c>
      <c r="Y3" s="164" t="s">
        <v>86</v>
      </c>
      <c r="Z3" s="164" t="s">
        <v>87</v>
      </c>
      <c r="AA3" s="164" t="s">
        <v>88</v>
      </c>
      <c r="AB3" s="164" t="s">
        <v>89</v>
      </c>
      <c r="AC3" s="164" t="s">
        <v>90</v>
      </c>
      <c r="AD3" s="164" t="s">
        <v>91</v>
      </c>
      <c r="AE3" s="164"/>
      <c r="AF3" s="164" t="s">
        <v>92</v>
      </c>
      <c r="AG3" s="164" t="s">
        <v>93</v>
      </c>
      <c r="AH3" s="164" t="s">
        <v>94</v>
      </c>
      <c r="AI3" s="164" t="s">
        <v>95</v>
      </c>
      <c r="AL3" s="169" t="s">
        <v>96</v>
      </c>
      <c r="AM3" s="170"/>
      <c r="AN3" s="170"/>
      <c r="AO3" s="171"/>
    </row>
    <row r="4" spans="1:66" s="109" customFormat="1" ht="30" customHeight="1">
      <c r="A4" s="173"/>
      <c r="B4" s="164"/>
      <c r="C4" s="164"/>
      <c r="D4" s="164" t="s">
        <v>97</v>
      </c>
      <c r="E4" s="164" t="s">
        <v>98</v>
      </c>
      <c r="F4" s="164"/>
      <c r="G4" s="164"/>
      <c r="H4" s="175"/>
      <c r="I4" s="175"/>
      <c r="J4" s="174" t="s">
        <v>7</v>
      </c>
      <c r="K4" s="164" t="s">
        <v>99</v>
      </c>
      <c r="L4" s="164"/>
      <c r="M4" s="164"/>
      <c r="N4" s="164"/>
      <c r="O4" s="172"/>
      <c r="P4" s="164" t="s">
        <v>100</v>
      </c>
      <c r="Q4" s="164"/>
      <c r="R4" s="164"/>
      <c r="S4" s="164"/>
      <c r="T4" s="164"/>
      <c r="U4" s="164"/>
      <c r="V4" s="164"/>
      <c r="W4" s="164"/>
      <c r="X4" s="164"/>
      <c r="Y4" s="164"/>
      <c r="Z4" s="164"/>
      <c r="AA4" s="164"/>
      <c r="AB4" s="164"/>
      <c r="AC4" s="164"/>
      <c r="AD4" s="164"/>
      <c r="AE4" s="164"/>
      <c r="AF4" s="164"/>
      <c r="AG4" s="164"/>
      <c r="AH4" s="164"/>
      <c r="AI4" s="164"/>
      <c r="AL4" s="90" t="s">
        <v>101</v>
      </c>
      <c r="AM4" s="90" t="s">
        <v>102</v>
      </c>
      <c r="AN4" s="90" t="s">
        <v>103</v>
      </c>
      <c r="AO4" s="90" t="s">
        <v>104</v>
      </c>
    </row>
    <row r="5" spans="1:66" s="109" customFormat="1" ht="53.1" customHeight="1">
      <c r="A5" s="173"/>
      <c r="B5" s="164"/>
      <c r="C5" s="164"/>
      <c r="D5" s="164"/>
      <c r="E5" s="164"/>
      <c r="F5" s="164"/>
      <c r="G5" s="164"/>
      <c r="H5" s="176"/>
      <c r="I5" s="176"/>
      <c r="J5" s="176"/>
      <c r="K5" s="28" t="s">
        <v>105</v>
      </c>
      <c r="L5" s="12" t="s">
        <v>106</v>
      </c>
      <c r="M5" s="12" t="s">
        <v>107</v>
      </c>
      <c r="N5" s="28" t="s">
        <v>108</v>
      </c>
      <c r="O5" s="28" t="s">
        <v>109</v>
      </c>
      <c r="P5" s="12" t="s">
        <v>110</v>
      </c>
      <c r="Q5" s="12" t="s">
        <v>111</v>
      </c>
      <c r="R5" s="12" t="s">
        <v>112</v>
      </c>
      <c r="S5" s="12" t="s">
        <v>113</v>
      </c>
      <c r="T5" s="12" t="s">
        <v>114</v>
      </c>
      <c r="U5" s="12" t="s">
        <v>115</v>
      </c>
      <c r="V5" s="12" t="s">
        <v>116</v>
      </c>
      <c r="W5" s="12" t="s">
        <v>117</v>
      </c>
      <c r="X5" s="164"/>
      <c r="Y5" s="164"/>
      <c r="Z5" s="164"/>
      <c r="AA5" s="164"/>
      <c r="AB5" s="164"/>
      <c r="AC5" s="164"/>
      <c r="AD5" s="12" t="s">
        <v>118</v>
      </c>
      <c r="AE5" s="12" t="s">
        <v>119</v>
      </c>
      <c r="AF5" s="164"/>
      <c r="AG5" s="164"/>
      <c r="AH5" s="164"/>
      <c r="AI5" s="164"/>
      <c r="AL5" s="90" t="s">
        <v>120</v>
      </c>
      <c r="AM5" s="90" t="s">
        <v>121</v>
      </c>
      <c r="AN5" s="90" t="s">
        <v>122</v>
      </c>
      <c r="AO5" s="90" t="s">
        <v>123</v>
      </c>
    </row>
    <row r="6" spans="1:66" s="110" customFormat="1" ht="35.1" customHeight="1">
      <c r="A6" s="13" t="s">
        <v>124</v>
      </c>
      <c r="B6" s="117">
        <v>47</v>
      </c>
      <c r="C6" s="26"/>
      <c r="D6" s="117"/>
      <c r="E6" s="117"/>
      <c r="F6" s="26"/>
      <c r="G6" s="117"/>
      <c r="H6" s="117"/>
      <c r="I6" s="26"/>
      <c r="J6" s="117">
        <v>1812.2146</v>
      </c>
      <c r="K6" s="117"/>
      <c r="L6" s="117"/>
      <c r="M6" s="117"/>
      <c r="N6" s="117">
        <v>812.76130000000001</v>
      </c>
      <c r="O6" s="26"/>
      <c r="P6" s="117">
        <v>999.45330000000001</v>
      </c>
      <c r="Q6" s="14"/>
      <c r="R6" s="14"/>
      <c r="S6" s="14"/>
      <c r="T6" s="14"/>
      <c r="U6" s="14"/>
      <c r="V6" s="14"/>
      <c r="W6" s="14"/>
      <c r="X6" s="14"/>
      <c r="Y6" s="14"/>
      <c r="Z6" s="14"/>
      <c r="AA6" s="14"/>
      <c r="AB6" s="14"/>
      <c r="AC6" s="14"/>
      <c r="AD6" s="14"/>
      <c r="AE6" s="14">
        <v>10908</v>
      </c>
      <c r="AF6" s="14"/>
      <c r="AG6" s="14"/>
      <c r="AH6" s="14"/>
      <c r="AI6" s="14"/>
      <c r="AL6" s="90"/>
      <c r="AM6" s="90" t="s">
        <v>125</v>
      </c>
      <c r="AN6" s="90"/>
      <c r="AO6" s="90"/>
    </row>
    <row r="7" spans="1:66" s="110" customFormat="1" ht="28.5" customHeight="1">
      <c r="A7" s="15" t="s">
        <v>18</v>
      </c>
      <c r="B7" s="14">
        <v>14</v>
      </c>
      <c r="C7" s="14"/>
      <c r="D7" s="14"/>
      <c r="E7" s="14"/>
      <c r="F7" s="14"/>
      <c r="G7" s="14"/>
      <c r="H7" s="14"/>
      <c r="I7" s="14"/>
      <c r="J7" s="119">
        <v>390.4101</v>
      </c>
      <c r="K7" s="26"/>
      <c r="L7" s="14"/>
      <c r="M7" s="14"/>
      <c r="N7" s="117">
        <v>390.4101</v>
      </c>
      <c r="O7" s="26"/>
      <c r="P7" s="117"/>
      <c r="Q7" s="14"/>
      <c r="R7" s="14"/>
      <c r="S7" s="14"/>
      <c r="T7" s="14"/>
      <c r="U7" s="14"/>
      <c r="V7" s="14"/>
      <c r="W7" s="14"/>
      <c r="X7" s="14"/>
      <c r="Y7" s="14"/>
      <c r="Z7" s="14"/>
      <c r="AA7" s="14"/>
      <c r="AB7" s="14"/>
      <c r="AC7" s="14"/>
      <c r="AD7" s="14"/>
      <c r="AE7" s="14"/>
      <c r="AF7" s="14"/>
      <c r="AG7" s="14"/>
      <c r="AH7" s="14"/>
      <c r="AI7" s="14"/>
      <c r="AL7" s="90"/>
      <c r="AM7" s="90" t="s">
        <v>126</v>
      </c>
      <c r="AN7" s="90"/>
      <c r="AO7" s="90"/>
    </row>
    <row r="8" spans="1:66" ht="219" customHeight="1">
      <c r="A8" s="16" t="s">
        <v>19</v>
      </c>
      <c r="B8" s="14" t="s">
        <v>127</v>
      </c>
      <c r="C8" s="14" t="s">
        <v>128</v>
      </c>
      <c r="D8" s="14" t="s">
        <v>129</v>
      </c>
      <c r="E8" s="14"/>
      <c r="F8" s="23">
        <v>2018</v>
      </c>
      <c r="G8" s="14" t="s">
        <v>130</v>
      </c>
      <c r="H8" s="14" t="s">
        <v>131</v>
      </c>
      <c r="I8" s="14" t="s">
        <v>132</v>
      </c>
      <c r="J8" s="119">
        <v>390.4101</v>
      </c>
      <c r="K8" s="119"/>
      <c r="L8" s="117"/>
      <c r="M8" s="117"/>
      <c r="N8" s="117">
        <v>390.4101</v>
      </c>
      <c r="O8" s="26"/>
      <c r="P8" s="117"/>
      <c r="Q8" s="14"/>
      <c r="R8" s="14"/>
      <c r="S8" s="14"/>
      <c r="T8" s="14"/>
      <c r="U8" s="14"/>
      <c r="V8" s="14"/>
      <c r="W8" s="14"/>
      <c r="X8" s="14" t="s">
        <v>122</v>
      </c>
      <c r="Y8" s="14" t="s">
        <v>104</v>
      </c>
      <c r="Z8" s="14" t="s">
        <v>123</v>
      </c>
      <c r="AA8" s="14" t="s">
        <v>123</v>
      </c>
      <c r="AB8" s="14" t="s">
        <v>123</v>
      </c>
      <c r="AC8" s="14" t="s">
        <v>123</v>
      </c>
      <c r="AD8" s="14">
        <v>436</v>
      </c>
      <c r="AE8" s="14">
        <v>1529</v>
      </c>
      <c r="AF8" s="14">
        <v>1529</v>
      </c>
      <c r="AG8" s="17" t="s">
        <v>133</v>
      </c>
      <c r="AH8" s="17" t="s">
        <v>134</v>
      </c>
      <c r="AI8" s="39"/>
    </row>
    <row r="9" spans="1:66" ht="13.5" customHeight="1">
      <c r="A9" s="16" t="s">
        <v>135</v>
      </c>
      <c r="B9" s="14"/>
      <c r="C9" s="14"/>
      <c r="D9" s="14"/>
      <c r="E9" s="14"/>
      <c r="F9" s="14"/>
      <c r="G9" s="14"/>
      <c r="H9" s="14"/>
      <c r="I9" s="14"/>
      <c r="J9" s="14"/>
      <c r="K9" s="26"/>
      <c r="L9" s="14"/>
      <c r="M9" s="14"/>
      <c r="N9" s="26"/>
      <c r="O9" s="26"/>
      <c r="P9" s="14"/>
      <c r="Q9" s="14"/>
      <c r="R9" s="14"/>
      <c r="S9" s="14"/>
      <c r="T9" s="14"/>
      <c r="U9" s="14"/>
      <c r="V9" s="14"/>
      <c r="W9" s="14"/>
      <c r="X9" s="14"/>
      <c r="Y9" s="14"/>
      <c r="Z9" s="14"/>
      <c r="AA9" s="14"/>
      <c r="AB9" s="14"/>
      <c r="AC9" s="14"/>
      <c r="AD9" s="14"/>
      <c r="AE9" s="14"/>
      <c r="AF9" s="14"/>
      <c r="AG9" s="14"/>
      <c r="AH9" s="14"/>
      <c r="AI9" s="39"/>
    </row>
    <row r="10" spans="1:66" ht="13.5" customHeight="1">
      <c r="A10" s="16" t="s">
        <v>135</v>
      </c>
      <c r="B10" s="14"/>
      <c r="C10" s="14"/>
      <c r="D10" s="14"/>
      <c r="E10" s="14"/>
      <c r="F10" s="14"/>
      <c r="G10" s="14"/>
      <c r="H10" s="14"/>
      <c r="I10" s="14"/>
      <c r="J10" s="14"/>
      <c r="K10" s="26"/>
      <c r="L10" s="14"/>
      <c r="M10" s="14"/>
      <c r="N10" s="26"/>
      <c r="O10" s="26"/>
      <c r="P10" s="14"/>
      <c r="Q10" s="14"/>
      <c r="R10" s="14"/>
      <c r="S10" s="14"/>
      <c r="T10" s="14"/>
      <c r="U10" s="14"/>
      <c r="V10" s="14"/>
      <c r="W10" s="14"/>
      <c r="X10" s="14"/>
      <c r="Y10" s="14"/>
      <c r="Z10" s="14"/>
      <c r="AA10" s="14"/>
      <c r="AB10" s="14"/>
      <c r="AC10" s="14"/>
      <c r="AD10" s="14"/>
      <c r="AE10" s="14"/>
      <c r="AF10" s="14"/>
      <c r="AG10" s="14"/>
      <c r="AH10" s="14"/>
      <c r="AI10" s="39"/>
    </row>
    <row r="11" spans="1:66" ht="27" customHeight="1">
      <c r="A11" s="78" t="s">
        <v>20</v>
      </c>
      <c r="B11" s="14"/>
      <c r="C11" s="14"/>
      <c r="D11" s="14"/>
      <c r="E11" s="14"/>
      <c r="F11" s="14"/>
      <c r="G11" s="14"/>
      <c r="H11" s="14"/>
      <c r="I11" s="14"/>
      <c r="J11" s="14"/>
      <c r="K11" s="26"/>
      <c r="L11" s="14"/>
      <c r="M11" s="14"/>
      <c r="N11" s="26"/>
      <c r="O11" s="26"/>
      <c r="P11" s="14"/>
      <c r="Q11" s="14"/>
      <c r="R11" s="14"/>
      <c r="S11" s="14"/>
      <c r="T11" s="14"/>
      <c r="U11" s="14"/>
      <c r="V11" s="14"/>
      <c r="W11" s="14"/>
      <c r="X11" s="14"/>
      <c r="Y11" s="14"/>
      <c r="Z11" s="14"/>
      <c r="AA11" s="14"/>
      <c r="AB11" s="14"/>
      <c r="AC11" s="14"/>
      <c r="AD11" s="14"/>
      <c r="AE11" s="14"/>
      <c r="AF11" s="14"/>
      <c r="AG11" s="14"/>
      <c r="AH11" s="14"/>
      <c r="AI11" s="39"/>
    </row>
    <row r="12" spans="1:66" ht="22.5" customHeight="1">
      <c r="A12" s="78" t="s">
        <v>21</v>
      </c>
      <c r="B12" s="79"/>
      <c r="C12" s="14"/>
      <c r="D12" s="14"/>
      <c r="E12" s="14"/>
      <c r="F12" s="14"/>
      <c r="G12" s="14"/>
      <c r="H12" s="14"/>
      <c r="I12" s="14"/>
      <c r="J12" s="14"/>
      <c r="K12" s="26"/>
      <c r="L12" s="14"/>
      <c r="M12" s="14"/>
      <c r="N12" s="26"/>
      <c r="O12" s="26"/>
      <c r="P12" s="14"/>
      <c r="Q12" s="14"/>
      <c r="R12" s="14"/>
      <c r="S12" s="14"/>
      <c r="T12" s="14"/>
      <c r="U12" s="14"/>
      <c r="V12" s="14"/>
      <c r="W12" s="14"/>
      <c r="X12" s="14"/>
      <c r="Y12" s="14"/>
      <c r="Z12" s="14"/>
      <c r="AA12" s="14"/>
      <c r="AB12" s="14"/>
      <c r="AC12" s="14"/>
      <c r="AD12" s="14"/>
      <c r="AE12" s="14"/>
      <c r="AF12" s="14"/>
      <c r="AG12" s="14"/>
      <c r="AH12" s="14"/>
      <c r="AI12" s="39"/>
    </row>
    <row r="13" spans="1:66" ht="25.5" customHeight="1">
      <c r="A13" s="78" t="s">
        <v>22</v>
      </c>
      <c r="B13" s="79"/>
      <c r="C13" s="14"/>
      <c r="D13" s="14"/>
      <c r="E13" s="14"/>
      <c r="F13" s="14"/>
      <c r="G13" s="14"/>
      <c r="H13" s="14"/>
      <c r="I13" s="14"/>
      <c r="J13" s="14"/>
      <c r="K13" s="26"/>
      <c r="L13" s="14"/>
      <c r="M13" s="14"/>
      <c r="N13" s="26"/>
      <c r="O13" s="26"/>
      <c r="P13" s="14"/>
      <c r="Q13" s="14"/>
      <c r="R13" s="14"/>
      <c r="S13" s="14"/>
      <c r="T13" s="14"/>
      <c r="U13" s="14"/>
      <c r="V13" s="14"/>
      <c r="W13" s="14"/>
      <c r="X13" s="14"/>
      <c r="Y13" s="14"/>
      <c r="Z13" s="14"/>
      <c r="AA13" s="14"/>
      <c r="AB13" s="14"/>
      <c r="AC13" s="14"/>
      <c r="AD13" s="14"/>
      <c r="AE13" s="14"/>
      <c r="AF13" s="14"/>
      <c r="AG13" s="14"/>
      <c r="AH13" s="14"/>
      <c r="AI13" s="39"/>
    </row>
    <row r="14" spans="1:66" ht="26.25" customHeight="1">
      <c r="A14" s="78" t="s">
        <v>23</v>
      </c>
      <c r="B14" s="79"/>
      <c r="C14" s="14"/>
      <c r="D14" s="14"/>
      <c r="E14" s="14"/>
      <c r="F14" s="14"/>
      <c r="G14" s="14"/>
      <c r="H14" s="14"/>
      <c r="I14" s="14"/>
      <c r="J14" s="14"/>
      <c r="K14" s="26"/>
      <c r="L14" s="14"/>
      <c r="M14" s="14"/>
      <c r="N14" s="26"/>
      <c r="O14" s="26"/>
      <c r="P14" s="14"/>
      <c r="Q14" s="14"/>
      <c r="R14" s="14"/>
      <c r="S14" s="14"/>
      <c r="T14" s="14"/>
      <c r="U14" s="14"/>
      <c r="V14" s="14"/>
      <c r="W14" s="14"/>
      <c r="X14" s="14"/>
      <c r="Y14" s="14"/>
      <c r="Z14" s="14"/>
      <c r="AA14" s="14"/>
      <c r="AB14" s="14"/>
      <c r="AC14" s="14"/>
      <c r="AD14" s="14"/>
      <c r="AE14" s="14"/>
      <c r="AF14" s="14"/>
      <c r="AG14" s="14"/>
      <c r="AH14" s="14"/>
      <c r="AI14" s="39"/>
    </row>
    <row r="15" spans="1:66" ht="35.1" customHeight="1">
      <c r="A15" s="15" t="s">
        <v>24</v>
      </c>
      <c r="B15" s="79"/>
      <c r="C15" s="14"/>
      <c r="D15" s="14"/>
      <c r="E15" s="14"/>
      <c r="F15" s="14"/>
      <c r="G15" s="14"/>
      <c r="H15" s="14"/>
      <c r="I15" s="14"/>
      <c r="J15" s="14"/>
      <c r="K15" s="26"/>
      <c r="L15" s="14"/>
      <c r="M15" s="14"/>
      <c r="N15" s="26"/>
      <c r="O15" s="26"/>
      <c r="P15" s="14"/>
      <c r="Q15" s="14"/>
      <c r="R15" s="14"/>
      <c r="S15" s="14"/>
      <c r="T15" s="14"/>
      <c r="U15" s="14"/>
      <c r="V15" s="14"/>
      <c r="W15" s="14"/>
      <c r="X15" s="14"/>
      <c r="Y15" s="14"/>
      <c r="Z15" s="14"/>
      <c r="AA15" s="14"/>
      <c r="AB15" s="14"/>
      <c r="AC15" s="14"/>
      <c r="AD15" s="14"/>
      <c r="AE15" s="14"/>
      <c r="AF15" s="14"/>
      <c r="AG15" s="14"/>
      <c r="AH15" s="14"/>
      <c r="AI15" s="39"/>
    </row>
    <row r="16" spans="1:66" ht="35.1" customHeight="1">
      <c r="A16" s="78" t="s">
        <v>25</v>
      </c>
      <c r="B16" s="79"/>
      <c r="C16" s="14"/>
      <c r="D16" s="14"/>
      <c r="E16" s="14"/>
      <c r="F16" s="14"/>
      <c r="G16" s="14"/>
      <c r="H16" s="14"/>
      <c r="I16" s="14"/>
      <c r="J16" s="14"/>
      <c r="K16" s="26"/>
      <c r="L16" s="14"/>
      <c r="M16" s="14"/>
      <c r="N16" s="26"/>
      <c r="O16" s="26"/>
      <c r="P16" s="14"/>
      <c r="Q16" s="14"/>
      <c r="R16" s="14"/>
      <c r="S16" s="14"/>
      <c r="T16" s="14"/>
      <c r="U16" s="14"/>
      <c r="V16" s="14"/>
      <c r="W16" s="14"/>
      <c r="X16" s="14"/>
      <c r="Y16" s="14"/>
      <c r="Z16" s="14"/>
      <c r="AA16" s="14"/>
      <c r="AB16" s="14"/>
      <c r="AC16" s="14"/>
      <c r="AD16" s="14"/>
      <c r="AE16" s="14"/>
      <c r="AF16" s="14"/>
      <c r="AG16" s="14"/>
      <c r="AH16" s="14"/>
      <c r="AI16" s="39"/>
      <c r="AQ16" s="4"/>
      <c r="AR16" s="4"/>
      <c r="AS16" s="4"/>
      <c r="AT16" s="4"/>
      <c r="AU16" s="4"/>
      <c r="AV16" s="4"/>
      <c r="AW16" s="4"/>
      <c r="AX16" s="4"/>
      <c r="AY16" s="4"/>
      <c r="AZ16" s="4"/>
      <c r="BA16" s="4"/>
      <c r="BB16" s="4"/>
      <c r="BC16" s="4"/>
      <c r="BD16" s="4"/>
      <c r="BE16" s="4"/>
      <c r="BF16" s="4"/>
      <c r="BG16" s="4"/>
      <c r="BH16" s="4"/>
      <c r="BI16" s="4"/>
      <c r="BJ16" s="4"/>
      <c r="BK16" s="4"/>
      <c r="BL16" s="4"/>
      <c r="BM16" s="4"/>
      <c r="BN16" s="4"/>
    </row>
    <row r="17" spans="1:67" ht="27.75" customHeight="1">
      <c r="A17" s="78" t="s">
        <v>26</v>
      </c>
      <c r="B17" s="79"/>
      <c r="C17" s="14"/>
      <c r="D17" s="14"/>
      <c r="E17" s="14"/>
      <c r="F17" s="14"/>
      <c r="G17" s="14"/>
      <c r="H17" s="14"/>
      <c r="I17" s="14"/>
      <c r="J17" s="14"/>
      <c r="K17" s="26"/>
      <c r="L17" s="14"/>
      <c r="M17" s="14"/>
      <c r="N17" s="26"/>
      <c r="O17" s="26"/>
      <c r="P17" s="14"/>
      <c r="Q17" s="14"/>
      <c r="R17" s="14"/>
      <c r="S17" s="14"/>
      <c r="T17" s="14"/>
      <c r="U17" s="14"/>
      <c r="V17" s="14"/>
      <c r="W17" s="14"/>
      <c r="X17" s="14"/>
      <c r="Y17" s="14"/>
      <c r="Z17" s="14"/>
      <c r="AA17" s="14"/>
      <c r="AB17" s="14"/>
      <c r="AC17" s="14"/>
      <c r="AD17" s="14"/>
      <c r="AE17" s="14"/>
      <c r="AF17" s="14"/>
      <c r="AG17" s="14"/>
      <c r="AH17" s="14"/>
      <c r="AI17" s="39"/>
      <c r="AQ17" s="4"/>
      <c r="AR17" s="4"/>
      <c r="AS17" s="4"/>
      <c r="AT17" s="4"/>
      <c r="AU17" s="4"/>
      <c r="AV17" s="4"/>
      <c r="AW17" s="4"/>
      <c r="AX17" s="4"/>
      <c r="AY17" s="4"/>
      <c r="AZ17" s="4"/>
      <c r="BA17" s="4"/>
      <c r="BB17" s="4"/>
      <c r="BC17" s="4"/>
      <c r="BD17" s="4"/>
      <c r="BE17" s="4"/>
      <c r="BF17" s="4"/>
      <c r="BG17" s="4"/>
      <c r="BH17" s="4"/>
      <c r="BI17" s="4"/>
      <c r="BJ17" s="4"/>
      <c r="BK17" s="4"/>
      <c r="BL17" s="4"/>
      <c r="BM17" s="4"/>
      <c r="BN17" s="4"/>
    </row>
    <row r="18" spans="1:67" s="16" customFormat="1" ht="72.75" customHeight="1">
      <c r="A18" s="16" t="s">
        <v>27</v>
      </c>
      <c r="B18" s="17"/>
      <c r="C18" s="17"/>
      <c r="D18" s="17"/>
      <c r="E18" s="17"/>
      <c r="F18" s="17"/>
      <c r="G18" s="17"/>
      <c r="H18" s="17"/>
      <c r="I18" s="17"/>
      <c r="J18" s="17"/>
      <c r="K18" s="120"/>
      <c r="L18" s="17"/>
      <c r="M18" s="17"/>
      <c r="N18" s="120"/>
      <c r="O18" s="120"/>
      <c r="P18" s="17"/>
      <c r="Q18" s="17"/>
      <c r="R18" s="17"/>
      <c r="S18" s="17"/>
      <c r="T18" s="17"/>
      <c r="U18" s="17"/>
      <c r="V18" s="17"/>
      <c r="W18" s="17"/>
      <c r="X18" s="17"/>
      <c r="Y18" s="17"/>
      <c r="Z18" s="17"/>
      <c r="AA18" s="17"/>
      <c r="AB18" s="17"/>
      <c r="AC18" s="17"/>
      <c r="AD18" s="17"/>
      <c r="AE18" s="17"/>
      <c r="AF18" s="17"/>
      <c r="AG18" s="17"/>
      <c r="AH18" s="17"/>
      <c r="AI18" s="17"/>
      <c r="AP18" s="126"/>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9"/>
    </row>
    <row r="19" spans="1:67" s="16" customFormat="1" ht="72" customHeight="1">
      <c r="A19" s="16" t="s">
        <v>28</v>
      </c>
      <c r="B19" s="17"/>
      <c r="C19" s="17"/>
      <c r="D19" s="17"/>
      <c r="E19" s="17"/>
      <c r="F19" s="17"/>
      <c r="G19" s="17"/>
      <c r="H19" s="17"/>
      <c r="I19" s="17"/>
      <c r="J19" s="17"/>
      <c r="K19" s="120"/>
      <c r="L19" s="17"/>
      <c r="M19" s="17"/>
      <c r="N19" s="120"/>
      <c r="O19" s="120"/>
      <c r="P19" s="17"/>
      <c r="Q19" s="17"/>
      <c r="R19" s="17"/>
      <c r="S19" s="17"/>
      <c r="T19" s="17"/>
      <c r="U19" s="17"/>
      <c r="V19" s="17"/>
      <c r="W19" s="17"/>
      <c r="X19" s="17"/>
      <c r="Y19" s="17"/>
      <c r="Z19" s="17"/>
      <c r="AA19" s="17"/>
      <c r="AB19" s="17"/>
      <c r="AC19" s="17"/>
      <c r="AD19" s="17"/>
      <c r="AE19" s="17"/>
      <c r="AF19" s="17"/>
      <c r="AG19" s="17"/>
      <c r="AH19" s="17"/>
      <c r="AI19" s="17"/>
      <c r="AP19" s="126"/>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9"/>
    </row>
    <row r="20" spans="1:67" ht="35.1" customHeight="1">
      <c r="A20" s="15" t="s">
        <v>29</v>
      </c>
      <c r="B20" s="79"/>
      <c r="C20" s="14"/>
      <c r="D20" s="14"/>
      <c r="E20" s="14"/>
      <c r="F20" s="14"/>
      <c r="G20" s="14"/>
      <c r="H20" s="14"/>
      <c r="I20" s="14"/>
      <c r="J20" s="14"/>
      <c r="K20" s="26"/>
      <c r="L20" s="14"/>
      <c r="M20" s="14"/>
      <c r="N20" s="26"/>
      <c r="O20" s="26"/>
      <c r="P20" s="14"/>
      <c r="Q20" s="14"/>
      <c r="R20" s="14"/>
      <c r="S20" s="14"/>
      <c r="T20" s="14"/>
      <c r="U20" s="14"/>
      <c r="V20" s="14"/>
      <c r="W20" s="14"/>
      <c r="X20" s="14"/>
      <c r="Y20" s="14"/>
      <c r="Z20" s="14"/>
      <c r="AA20" s="14"/>
      <c r="AB20" s="14"/>
      <c r="AC20" s="14"/>
      <c r="AD20" s="14"/>
      <c r="AE20" s="14"/>
      <c r="AF20" s="14"/>
      <c r="AG20" s="14"/>
      <c r="AH20" s="14"/>
      <c r="AI20" s="39"/>
      <c r="AQ20" s="4"/>
      <c r="AR20" s="4"/>
      <c r="AS20" s="4"/>
      <c r="AT20" s="4"/>
      <c r="AU20" s="4"/>
      <c r="AV20" s="4"/>
      <c r="AW20" s="4"/>
      <c r="AX20" s="4"/>
      <c r="AY20" s="4"/>
      <c r="AZ20" s="4"/>
      <c r="BA20" s="4"/>
      <c r="BB20" s="4"/>
      <c r="BC20" s="4"/>
      <c r="BD20" s="4"/>
      <c r="BE20" s="4"/>
      <c r="BF20" s="4"/>
      <c r="BG20" s="4"/>
      <c r="BH20" s="4"/>
      <c r="BI20" s="4"/>
      <c r="BJ20" s="4"/>
      <c r="BK20" s="4"/>
      <c r="BL20" s="4"/>
      <c r="BM20" s="4"/>
      <c r="BN20" s="4"/>
    </row>
    <row r="21" spans="1:67" ht="22.5" customHeight="1">
      <c r="A21" s="78" t="s">
        <v>30</v>
      </c>
      <c r="B21" s="79"/>
      <c r="C21" s="14"/>
      <c r="D21" s="14"/>
      <c r="E21" s="14"/>
      <c r="F21" s="14"/>
      <c r="G21" s="14"/>
      <c r="H21" s="14"/>
      <c r="I21" s="14"/>
      <c r="J21" s="14"/>
      <c r="K21" s="26"/>
      <c r="L21" s="14"/>
      <c r="M21" s="14"/>
      <c r="N21" s="26"/>
      <c r="O21" s="26"/>
      <c r="P21" s="14" t="s">
        <v>136</v>
      </c>
      <c r="Q21" s="14"/>
      <c r="R21" s="14"/>
      <c r="S21" s="14"/>
      <c r="T21" s="14"/>
      <c r="U21" s="14"/>
      <c r="V21" s="14"/>
      <c r="W21" s="14"/>
      <c r="X21" s="14"/>
      <c r="Y21" s="14"/>
      <c r="Z21" s="14"/>
      <c r="AA21" s="14"/>
      <c r="AB21" s="14"/>
      <c r="AC21" s="14"/>
      <c r="AD21" s="14"/>
      <c r="AE21" s="14"/>
      <c r="AF21" s="14"/>
      <c r="AG21" s="14"/>
      <c r="AH21" s="14"/>
      <c r="AI21" s="39"/>
      <c r="AQ21" s="4"/>
      <c r="AR21" s="4"/>
      <c r="AS21" s="4"/>
      <c r="AT21" s="4"/>
      <c r="AU21" s="4"/>
      <c r="AV21" s="4"/>
      <c r="AW21" s="4"/>
      <c r="AX21" s="4"/>
      <c r="AY21" s="4"/>
      <c r="AZ21" s="4"/>
      <c r="BA21" s="4"/>
      <c r="BB21" s="4"/>
      <c r="BC21" s="4"/>
      <c r="BD21" s="4"/>
      <c r="BE21" s="4"/>
      <c r="BF21" s="4"/>
      <c r="BG21" s="4"/>
      <c r="BH21" s="4"/>
      <c r="BI21" s="4"/>
      <c r="BJ21" s="4"/>
      <c r="BK21" s="4"/>
      <c r="BL21" s="4"/>
      <c r="BM21" s="4"/>
      <c r="BN21" s="4"/>
    </row>
    <row r="22" spans="1:67" ht="21" customHeight="1">
      <c r="A22" s="78" t="s">
        <v>31</v>
      </c>
      <c r="B22" s="79"/>
      <c r="C22" s="14"/>
      <c r="D22" s="14"/>
      <c r="E22" s="14"/>
      <c r="F22" s="14"/>
      <c r="G22" s="14"/>
      <c r="H22" s="14"/>
      <c r="I22" s="14"/>
      <c r="J22" s="14"/>
      <c r="K22" s="26"/>
      <c r="L22" s="14"/>
      <c r="M22" s="14"/>
      <c r="N22" s="26"/>
      <c r="O22" s="26"/>
      <c r="P22" s="14"/>
      <c r="Q22" s="14"/>
      <c r="R22" s="14"/>
      <c r="S22" s="14"/>
      <c r="T22" s="14"/>
      <c r="U22" s="14"/>
      <c r="V22" s="14"/>
      <c r="W22" s="14"/>
      <c r="X22" s="14"/>
      <c r="Y22" s="14"/>
      <c r="Z22" s="14"/>
      <c r="AA22" s="14"/>
      <c r="AB22" s="14"/>
      <c r="AC22" s="14"/>
      <c r="AD22" s="14"/>
      <c r="AE22" s="14"/>
      <c r="AF22" s="14"/>
      <c r="AG22" s="14"/>
      <c r="AH22" s="14"/>
      <c r="AI22" s="39"/>
      <c r="AQ22" s="4"/>
      <c r="AR22" s="4"/>
      <c r="AS22" s="4"/>
      <c r="AT22" s="4"/>
      <c r="AU22" s="4"/>
      <c r="AV22" s="4"/>
      <c r="AW22" s="4"/>
      <c r="AX22" s="4"/>
      <c r="AY22" s="4"/>
      <c r="AZ22" s="4"/>
      <c r="BA22" s="4"/>
      <c r="BB22" s="4"/>
      <c r="BC22" s="4"/>
      <c r="BD22" s="4"/>
      <c r="BE22" s="4"/>
      <c r="BF22" s="4"/>
      <c r="BG22" s="4"/>
      <c r="BH22" s="4"/>
      <c r="BI22" s="4"/>
      <c r="BJ22" s="4"/>
      <c r="BK22" s="4"/>
      <c r="BL22" s="4"/>
      <c r="BM22" s="4"/>
      <c r="BN22" s="4"/>
    </row>
    <row r="23" spans="1:67" ht="31.5" customHeight="1">
      <c r="A23" s="15" t="s">
        <v>32</v>
      </c>
      <c r="B23" s="79" t="s">
        <v>137</v>
      </c>
      <c r="C23" s="14"/>
      <c r="D23" s="14"/>
      <c r="E23" s="14"/>
      <c r="F23" s="14"/>
      <c r="G23" s="14"/>
      <c r="H23" s="14"/>
      <c r="I23" s="14"/>
      <c r="J23" s="14">
        <v>25.2</v>
      </c>
      <c r="K23" s="26"/>
      <c r="L23" s="14"/>
      <c r="M23" s="14"/>
      <c r="N23" s="26"/>
      <c r="O23" s="26"/>
      <c r="P23" s="14">
        <v>25.2</v>
      </c>
      <c r="Q23" s="14"/>
      <c r="R23" s="14"/>
      <c r="S23" s="14"/>
      <c r="T23" s="14"/>
      <c r="U23" s="14"/>
      <c r="V23" s="14"/>
      <c r="W23" s="14"/>
      <c r="X23" s="14"/>
      <c r="Y23" s="14"/>
      <c r="Z23" s="14"/>
      <c r="AA23" s="14"/>
      <c r="AB23" s="14"/>
      <c r="AC23" s="14"/>
      <c r="AD23" s="14"/>
      <c r="AE23" s="14"/>
      <c r="AF23" s="14"/>
      <c r="AG23" s="14"/>
      <c r="AH23" s="14"/>
      <c r="AI23" s="39"/>
      <c r="AQ23" s="4"/>
      <c r="AR23" s="4"/>
      <c r="AS23" s="4"/>
      <c r="AT23" s="4"/>
      <c r="AU23" s="4"/>
      <c r="AV23" s="4"/>
      <c r="AW23" s="4"/>
      <c r="AX23" s="4"/>
      <c r="AY23" s="4"/>
      <c r="AZ23" s="4"/>
      <c r="BA23" s="4"/>
      <c r="BB23" s="4"/>
      <c r="BC23" s="4"/>
      <c r="BD23" s="4"/>
      <c r="BE23" s="4"/>
      <c r="BF23" s="4"/>
      <c r="BG23" s="4"/>
      <c r="BH23" s="4"/>
      <c r="BI23" s="4"/>
      <c r="BJ23" s="4"/>
      <c r="BK23" s="4"/>
      <c r="BL23" s="4"/>
      <c r="BM23" s="4"/>
      <c r="BN23" s="4"/>
    </row>
    <row r="24" spans="1:67" s="16" customFormat="1" ht="30" customHeight="1">
      <c r="A24" s="16" t="s">
        <v>138</v>
      </c>
      <c r="B24" s="17"/>
      <c r="C24" s="17"/>
      <c r="D24" s="17"/>
      <c r="E24" s="17"/>
      <c r="F24" s="17"/>
      <c r="G24" s="17"/>
      <c r="H24" s="17"/>
      <c r="I24" s="17"/>
      <c r="J24" s="17"/>
      <c r="K24" s="120"/>
      <c r="L24" s="17"/>
      <c r="M24" s="17"/>
      <c r="N24" s="120"/>
      <c r="O24" s="120"/>
      <c r="P24" s="17"/>
      <c r="Q24" s="17"/>
      <c r="R24" s="17"/>
      <c r="S24" s="17"/>
      <c r="T24" s="17"/>
      <c r="U24" s="17"/>
      <c r="V24" s="17"/>
      <c r="W24" s="17"/>
      <c r="X24" s="17"/>
      <c r="Y24" s="17"/>
      <c r="Z24" s="17"/>
      <c r="AA24" s="17"/>
      <c r="AB24" s="17"/>
      <c r="AC24" s="17"/>
      <c r="AD24" s="17"/>
      <c r="AE24" s="17"/>
      <c r="AF24" s="17"/>
      <c r="AG24" s="17"/>
      <c r="AH24" s="17"/>
      <c r="AI24" s="17"/>
      <c r="AP24" s="126"/>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9"/>
    </row>
    <row r="25" spans="1:67" s="16" customFormat="1" ht="30.75" customHeight="1">
      <c r="A25" s="16" t="s">
        <v>139</v>
      </c>
      <c r="B25" s="17"/>
      <c r="C25" s="17"/>
      <c r="D25" s="17"/>
      <c r="E25" s="17"/>
      <c r="F25" s="17"/>
      <c r="G25" s="17"/>
      <c r="H25" s="17"/>
      <c r="I25" s="17"/>
      <c r="J25" s="17"/>
      <c r="K25" s="120"/>
      <c r="L25" s="17"/>
      <c r="M25" s="17"/>
      <c r="N25" s="120"/>
      <c r="O25" s="120"/>
      <c r="P25" s="17"/>
      <c r="Q25" s="17"/>
      <c r="R25" s="17"/>
      <c r="S25" s="17"/>
      <c r="T25" s="17"/>
      <c r="U25" s="17"/>
      <c r="V25" s="17"/>
      <c r="W25" s="17"/>
      <c r="X25" s="17"/>
      <c r="Y25" s="17"/>
      <c r="Z25" s="17"/>
      <c r="AA25" s="17"/>
      <c r="AB25" s="17"/>
      <c r="AC25" s="17"/>
      <c r="AD25" s="17"/>
      <c r="AE25" s="17"/>
      <c r="AF25" s="17"/>
      <c r="AG25" s="17"/>
      <c r="AH25" s="17"/>
      <c r="AI25" s="17"/>
      <c r="AP25" s="126"/>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9"/>
    </row>
    <row r="26" spans="1:67" s="16" customFormat="1" ht="24.75" customHeight="1">
      <c r="A26" s="16" t="s">
        <v>140</v>
      </c>
      <c r="B26" s="17"/>
      <c r="C26" s="17"/>
      <c r="D26" s="17"/>
      <c r="E26" s="17"/>
      <c r="F26" s="17"/>
      <c r="G26" s="17"/>
      <c r="H26" s="17"/>
      <c r="I26" s="17"/>
      <c r="J26" s="17"/>
      <c r="K26" s="120"/>
      <c r="L26" s="17"/>
      <c r="M26" s="17"/>
      <c r="N26" s="120"/>
      <c r="O26" s="120"/>
      <c r="P26" s="17"/>
      <c r="Q26" s="17"/>
      <c r="R26" s="17"/>
      <c r="S26" s="17"/>
      <c r="T26" s="17"/>
      <c r="U26" s="17"/>
      <c r="V26" s="17"/>
      <c r="W26" s="17"/>
      <c r="X26" s="17"/>
      <c r="Y26" s="17"/>
      <c r="Z26" s="17"/>
      <c r="AA26" s="17"/>
      <c r="AB26" s="17"/>
      <c r="AC26" s="17"/>
      <c r="AD26" s="17"/>
      <c r="AE26" s="17"/>
      <c r="AF26" s="17"/>
      <c r="AG26" s="17"/>
      <c r="AH26" s="17"/>
      <c r="AI26" s="17"/>
      <c r="AP26" s="126"/>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9"/>
    </row>
    <row r="27" spans="1:67" s="16" customFormat="1" ht="96" customHeight="1">
      <c r="A27" s="16" t="s">
        <v>141</v>
      </c>
      <c r="B27" s="17" t="s">
        <v>142</v>
      </c>
      <c r="C27" s="17" t="s">
        <v>143</v>
      </c>
      <c r="D27" s="17"/>
      <c r="E27" s="17"/>
      <c r="F27" s="23">
        <v>2018</v>
      </c>
      <c r="G27" s="17" t="s">
        <v>144</v>
      </c>
      <c r="H27" s="17" t="s">
        <v>145</v>
      </c>
      <c r="I27" s="17" t="s">
        <v>146</v>
      </c>
      <c r="J27" s="21">
        <v>25.2</v>
      </c>
      <c r="K27" s="120"/>
      <c r="L27" s="17"/>
      <c r="M27" s="17"/>
      <c r="N27" s="120"/>
      <c r="O27" s="120"/>
      <c r="P27" s="21">
        <v>25.2</v>
      </c>
      <c r="Q27" s="17"/>
      <c r="R27" s="17"/>
      <c r="S27" s="17"/>
      <c r="T27" s="17"/>
      <c r="U27" s="17"/>
      <c r="V27" s="17"/>
      <c r="W27" s="17"/>
      <c r="X27" s="14" t="s">
        <v>122</v>
      </c>
      <c r="Y27" s="14" t="s">
        <v>104</v>
      </c>
      <c r="Z27" s="14" t="s">
        <v>123</v>
      </c>
      <c r="AA27" s="14" t="s">
        <v>123</v>
      </c>
      <c r="AB27" s="14" t="s">
        <v>123</v>
      </c>
      <c r="AC27" s="14" t="s">
        <v>123</v>
      </c>
      <c r="AD27" s="17" t="s">
        <v>147</v>
      </c>
      <c r="AE27" s="17" t="s">
        <v>147</v>
      </c>
      <c r="AF27" s="17" t="s">
        <v>147</v>
      </c>
      <c r="AG27" s="17" t="s">
        <v>133</v>
      </c>
      <c r="AH27" s="17" t="s">
        <v>134</v>
      </c>
      <c r="AI27" s="17"/>
      <c r="AP27" s="126"/>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9"/>
    </row>
    <row r="28" spans="1:67" s="16" customFormat="1" ht="96" customHeight="1">
      <c r="A28" s="16" t="s">
        <v>148</v>
      </c>
      <c r="B28" s="17"/>
      <c r="C28" s="17"/>
      <c r="D28" s="17"/>
      <c r="E28" s="17"/>
      <c r="F28" s="17"/>
      <c r="G28" s="17"/>
      <c r="H28" s="17"/>
      <c r="I28" s="17"/>
      <c r="J28" s="17"/>
      <c r="K28" s="120"/>
      <c r="L28" s="17"/>
      <c r="M28" s="17"/>
      <c r="N28" s="120"/>
      <c r="O28" s="120"/>
      <c r="P28" s="17"/>
      <c r="Q28" s="17"/>
      <c r="R28" s="17"/>
      <c r="S28" s="17"/>
      <c r="T28" s="17"/>
      <c r="U28" s="17"/>
      <c r="V28" s="17"/>
      <c r="W28" s="17"/>
      <c r="X28" s="17"/>
      <c r="Y28" s="17"/>
      <c r="Z28" s="17"/>
      <c r="AA28" s="17"/>
      <c r="AB28" s="17"/>
      <c r="AC28" s="17"/>
      <c r="AD28" s="17"/>
      <c r="AE28" s="17"/>
      <c r="AF28" s="17"/>
      <c r="AG28" s="17"/>
      <c r="AH28" s="17"/>
      <c r="AI28" s="17"/>
      <c r="AP28" s="126"/>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9"/>
    </row>
    <row r="29" spans="1:67" ht="35.1" customHeight="1">
      <c r="A29" s="15" t="s">
        <v>34</v>
      </c>
      <c r="B29" s="79" t="s">
        <v>149</v>
      </c>
      <c r="C29" s="14"/>
      <c r="D29" s="14"/>
      <c r="E29" s="14"/>
      <c r="F29" s="14"/>
      <c r="G29" s="14"/>
      <c r="H29" s="14"/>
      <c r="I29" s="14"/>
      <c r="J29" s="14">
        <v>146.05000000000001</v>
      </c>
      <c r="K29" s="26"/>
      <c r="L29" s="14"/>
      <c r="M29" s="14"/>
      <c r="N29" s="26">
        <v>75</v>
      </c>
      <c r="O29" s="26"/>
      <c r="P29" s="14">
        <v>71.05</v>
      </c>
      <c r="Q29" s="14"/>
      <c r="R29" s="14"/>
      <c r="S29" s="14"/>
      <c r="T29" s="14"/>
      <c r="U29" s="14"/>
      <c r="V29" s="14"/>
      <c r="W29" s="14"/>
      <c r="X29" s="14"/>
      <c r="Y29" s="14"/>
      <c r="Z29" s="14"/>
      <c r="AA29" s="14"/>
      <c r="AB29" s="14"/>
      <c r="AC29" s="14"/>
      <c r="AD29" s="14"/>
      <c r="AE29" s="14"/>
      <c r="AF29" s="14"/>
      <c r="AG29" s="14"/>
      <c r="AH29" s="14"/>
      <c r="AI29" s="39"/>
      <c r="AQ29" s="4"/>
      <c r="AR29" s="4"/>
      <c r="AS29" s="4"/>
      <c r="AT29" s="4"/>
      <c r="AU29" s="4"/>
      <c r="AV29" s="4"/>
      <c r="AW29" s="4"/>
      <c r="AX29" s="4"/>
      <c r="AY29" s="4"/>
      <c r="AZ29" s="4"/>
      <c r="BA29" s="4"/>
      <c r="BB29" s="4"/>
      <c r="BC29" s="4"/>
      <c r="BD29" s="4"/>
      <c r="BE29" s="4"/>
      <c r="BF29" s="4"/>
      <c r="BG29" s="4"/>
      <c r="BH29" s="4"/>
      <c r="BI29" s="4"/>
      <c r="BJ29" s="4"/>
      <c r="BK29" s="4"/>
      <c r="BL29" s="4"/>
      <c r="BM29" s="4"/>
      <c r="BN29" s="4"/>
    </row>
    <row r="30" spans="1:67" ht="30.75" customHeight="1">
      <c r="A30" s="78" t="s">
        <v>35</v>
      </c>
      <c r="B30" s="79"/>
      <c r="C30" s="14"/>
      <c r="D30" s="14"/>
      <c r="E30" s="14"/>
      <c r="F30" s="14"/>
      <c r="G30" s="14"/>
      <c r="H30" s="14"/>
      <c r="I30" s="14"/>
      <c r="J30" s="14"/>
      <c r="K30" s="26"/>
      <c r="L30" s="14"/>
      <c r="M30" s="14"/>
      <c r="N30" s="26"/>
      <c r="O30" s="26"/>
      <c r="P30" s="14"/>
      <c r="Q30" s="14"/>
      <c r="R30" s="14"/>
      <c r="S30" s="14"/>
      <c r="T30" s="14"/>
      <c r="U30" s="14"/>
      <c r="V30" s="14"/>
      <c r="W30" s="14"/>
      <c r="X30" s="14"/>
      <c r="Y30" s="14"/>
      <c r="Z30" s="14"/>
      <c r="AA30" s="14"/>
      <c r="AB30" s="14"/>
      <c r="AC30" s="14"/>
      <c r="AD30" s="14"/>
      <c r="AE30" s="14"/>
      <c r="AF30" s="14"/>
      <c r="AG30" s="14"/>
      <c r="AH30" s="14"/>
      <c r="AI30" s="39"/>
      <c r="AQ30" s="4"/>
      <c r="AR30" s="4"/>
      <c r="AS30" s="4"/>
      <c r="AT30" s="4"/>
      <c r="AU30" s="4"/>
      <c r="AV30" s="4"/>
      <c r="AW30" s="4"/>
      <c r="AX30" s="4"/>
      <c r="AY30" s="4"/>
      <c r="AZ30" s="4"/>
      <c r="BA30" s="4"/>
      <c r="BB30" s="4"/>
      <c r="BC30" s="4"/>
      <c r="BD30" s="4"/>
      <c r="BE30" s="4"/>
      <c r="BF30" s="4"/>
      <c r="BG30" s="4"/>
      <c r="BH30" s="4"/>
      <c r="BI30" s="4"/>
      <c r="BJ30" s="4"/>
      <c r="BK30" s="4"/>
      <c r="BL30" s="4"/>
      <c r="BM30" s="4"/>
      <c r="BN30" s="4"/>
    </row>
    <row r="31" spans="1:67" ht="28.5" customHeight="1">
      <c r="A31" s="78" t="s">
        <v>36</v>
      </c>
      <c r="B31" s="79"/>
      <c r="C31" s="14"/>
      <c r="D31" s="14"/>
      <c r="E31" s="14"/>
      <c r="F31" s="14"/>
      <c r="G31" s="14"/>
      <c r="H31" s="14"/>
      <c r="I31" s="14"/>
      <c r="J31" s="14"/>
      <c r="K31" s="26"/>
      <c r="L31" s="14"/>
      <c r="M31" s="14"/>
      <c r="N31" s="26"/>
      <c r="O31" s="26"/>
      <c r="P31" s="14"/>
      <c r="Q31" s="14"/>
      <c r="R31" s="14"/>
      <c r="S31" s="14"/>
      <c r="T31" s="14"/>
      <c r="U31" s="14"/>
      <c r="V31" s="14"/>
      <c r="W31" s="14"/>
      <c r="X31" s="14"/>
      <c r="Y31" s="14"/>
      <c r="Z31" s="14"/>
      <c r="AA31" s="14"/>
      <c r="AB31" s="14"/>
      <c r="AC31" s="14"/>
      <c r="AD31" s="14"/>
      <c r="AE31" s="14"/>
      <c r="AF31" s="14"/>
      <c r="AG31" s="14"/>
      <c r="AH31" s="14"/>
      <c r="AI31" s="39"/>
      <c r="AQ31" s="4"/>
      <c r="AR31" s="4"/>
      <c r="AS31" s="4"/>
      <c r="AT31" s="4"/>
      <c r="AU31" s="4"/>
      <c r="AV31" s="4"/>
      <c r="AW31" s="4"/>
      <c r="AX31" s="4"/>
      <c r="AY31" s="4"/>
      <c r="AZ31" s="4"/>
      <c r="BA31" s="4"/>
      <c r="BB31" s="4"/>
      <c r="BC31" s="4"/>
      <c r="BD31" s="4"/>
      <c r="BE31" s="4"/>
      <c r="BF31" s="4"/>
      <c r="BG31" s="4"/>
      <c r="BH31" s="4"/>
      <c r="BI31" s="4"/>
      <c r="BJ31" s="4"/>
      <c r="BK31" s="4"/>
      <c r="BL31" s="4"/>
      <c r="BM31" s="4"/>
      <c r="BN31" s="4"/>
    </row>
    <row r="32" spans="1:67" s="4" customFormat="1" ht="239.1" customHeight="1">
      <c r="A32" s="81" t="s">
        <v>37</v>
      </c>
      <c r="B32" s="14" t="s">
        <v>150</v>
      </c>
      <c r="C32" s="14" t="s">
        <v>151</v>
      </c>
      <c r="D32" s="14"/>
      <c r="E32" s="14"/>
      <c r="F32" s="23">
        <v>2018</v>
      </c>
      <c r="G32" s="14" t="s">
        <v>152</v>
      </c>
      <c r="H32" s="14" t="s">
        <v>153</v>
      </c>
      <c r="I32" s="17" t="s">
        <v>154</v>
      </c>
      <c r="J32" s="14">
        <f>191.13-45.08</f>
        <v>146.05000000000001</v>
      </c>
      <c r="K32" s="26"/>
      <c r="L32" s="14"/>
      <c r="M32" s="14"/>
      <c r="N32" s="26">
        <v>75</v>
      </c>
      <c r="O32" s="26"/>
      <c r="P32" s="14">
        <f>116.13-45.08</f>
        <v>71.05</v>
      </c>
      <c r="Q32" s="14"/>
      <c r="R32" s="14"/>
      <c r="S32" s="14"/>
      <c r="T32" s="14"/>
      <c r="U32" s="14"/>
      <c r="V32" s="14"/>
      <c r="W32" s="14"/>
      <c r="X32" s="14" t="s">
        <v>122</v>
      </c>
      <c r="Y32" s="14" t="s">
        <v>104</v>
      </c>
      <c r="Z32" s="14" t="s">
        <v>123</v>
      </c>
      <c r="AA32" s="14" t="s">
        <v>123</v>
      </c>
      <c r="AB32" s="14" t="s">
        <v>123</v>
      </c>
      <c r="AC32" s="14" t="s">
        <v>123</v>
      </c>
      <c r="AD32" s="14">
        <v>140</v>
      </c>
      <c r="AE32" s="14">
        <v>490</v>
      </c>
      <c r="AF32" s="14">
        <v>490</v>
      </c>
      <c r="AG32" s="14" t="s">
        <v>155</v>
      </c>
      <c r="AH32" s="14" t="s">
        <v>155</v>
      </c>
      <c r="AI32" s="124"/>
    </row>
    <row r="33" spans="1:67" ht="35.1" customHeight="1">
      <c r="A33" s="15" t="s">
        <v>38</v>
      </c>
      <c r="B33" s="14">
        <v>7</v>
      </c>
      <c r="C33" s="14"/>
      <c r="D33" s="14"/>
      <c r="E33" s="14"/>
      <c r="F33" s="14"/>
      <c r="G33" s="14"/>
      <c r="H33" s="14"/>
      <c r="I33" s="14"/>
      <c r="J33" s="14">
        <v>55.313299999999998</v>
      </c>
      <c r="K33" s="26"/>
      <c r="L33" s="14"/>
      <c r="M33" s="14"/>
      <c r="N33" s="26"/>
      <c r="O33" s="26"/>
      <c r="P33" s="14">
        <v>55.313299999999998</v>
      </c>
      <c r="Q33" s="14"/>
      <c r="R33" s="14"/>
      <c r="S33" s="14"/>
      <c r="T33" s="14"/>
      <c r="U33" s="14"/>
      <c r="V33" s="14"/>
      <c r="W33" s="14"/>
      <c r="X33" s="14"/>
      <c r="Y33" s="14"/>
      <c r="Z33" s="14"/>
      <c r="AA33" s="14"/>
      <c r="AB33" s="14"/>
      <c r="AC33" s="14"/>
      <c r="AD33" s="14"/>
      <c r="AE33" s="14"/>
      <c r="AF33" s="14"/>
      <c r="AG33" s="14"/>
      <c r="AH33" s="14"/>
      <c r="AI33" s="39"/>
      <c r="AQ33" s="4"/>
      <c r="AR33" s="4"/>
      <c r="AS33" s="4"/>
      <c r="AT33" s="4"/>
      <c r="AU33" s="4"/>
      <c r="AV33" s="4"/>
      <c r="AW33" s="4"/>
      <c r="AX33" s="4"/>
      <c r="AY33" s="4"/>
      <c r="AZ33" s="4"/>
      <c r="BA33" s="4"/>
      <c r="BB33" s="4"/>
      <c r="BC33" s="4"/>
      <c r="BD33" s="4"/>
      <c r="BE33" s="4"/>
      <c r="BF33" s="4"/>
      <c r="BG33" s="4"/>
      <c r="BH33" s="4"/>
      <c r="BI33" s="4"/>
      <c r="BJ33" s="4"/>
      <c r="BK33" s="4"/>
      <c r="BL33" s="4"/>
      <c r="BM33" s="4"/>
      <c r="BN33" s="4"/>
    </row>
    <row r="34" spans="1:67" s="111" customFormat="1" ht="99.95" customHeight="1">
      <c r="A34" s="78" t="s">
        <v>39</v>
      </c>
      <c r="B34" s="79" t="s">
        <v>156</v>
      </c>
      <c r="C34" s="14" t="s">
        <v>157</v>
      </c>
      <c r="D34" s="118"/>
      <c r="E34" s="118"/>
      <c r="F34" s="23">
        <v>2018</v>
      </c>
      <c r="G34" s="118" t="s">
        <v>158</v>
      </c>
      <c r="H34" s="118" t="s">
        <v>159</v>
      </c>
      <c r="I34" s="79" t="s">
        <v>160</v>
      </c>
      <c r="J34" s="118">
        <v>45.515000000000001</v>
      </c>
      <c r="K34" s="97"/>
      <c r="L34" s="118"/>
      <c r="M34" s="118"/>
      <c r="N34" s="121"/>
      <c r="O34" s="122"/>
      <c r="P34" s="118">
        <v>45.515000000000001</v>
      </c>
      <c r="Q34" s="118"/>
      <c r="R34" s="118"/>
      <c r="S34" s="118"/>
      <c r="T34" s="118"/>
      <c r="U34" s="118"/>
      <c r="V34" s="118"/>
      <c r="W34" s="118"/>
      <c r="X34" s="118" t="s">
        <v>103</v>
      </c>
      <c r="Y34" s="118" t="s">
        <v>104</v>
      </c>
      <c r="Z34" s="118" t="s">
        <v>123</v>
      </c>
      <c r="AA34" s="118" t="s">
        <v>123</v>
      </c>
      <c r="AB34" s="118" t="s">
        <v>123</v>
      </c>
      <c r="AC34" s="118" t="s">
        <v>123</v>
      </c>
      <c r="AD34" s="118"/>
      <c r="AE34" s="118">
        <v>2413</v>
      </c>
      <c r="AF34" s="118">
        <v>2413</v>
      </c>
      <c r="AG34" s="118" t="s">
        <v>161</v>
      </c>
      <c r="AH34" s="118" t="s">
        <v>162</v>
      </c>
      <c r="AI34" s="125"/>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row>
    <row r="35" spans="1:67" s="111" customFormat="1" ht="63" customHeight="1">
      <c r="A35" s="78" t="s">
        <v>40</v>
      </c>
      <c r="B35" s="79"/>
      <c r="C35" s="118"/>
      <c r="D35" s="118"/>
      <c r="E35" s="118"/>
      <c r="F35" s="118"/>
      <c r="G35" s="118"/>
      <c r="H35" s="118"/>
      <c r="I35" s="79"/>
      <c r="J35" s="118"/>
      <c r="K35" s="97"/>
      <c r="L35" s="118"/>
      <c r="M35" s="118"/>
      <c r="N35" s="97"/>
      <c r="O35" s="97"/>
      <c r="P35" s="118"/>
      <c r="Q35" s="118"/>
      <c r="R35" s="118"/>
      <c r="S35" s="118"/>
      <c r="T35" s="118"/>
      <c r="U35" s="118"/>
      <c r="V35" s="118"/>
      <c r="W35" s="118"/>
      <c r="X35" s="118"/>
      <c r="Y35" s="118"/>
      <c r="Z35" s="118"/>
      <c r="AA35" s="118"/>
      <c r="AB35" s="118"/>
      <c r="AC35" s="118"/>
      <c r="AD35" s="118"/>
      <c r="AE35" s="118"/>
      <c r="AF35" s="118"/>
      <c r="AG35" s="118"/>
      <c r="AH35" s="118"/>
      <c r="AI35" s="125"/>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row>
    <row r="36" spans="1:67" ht="35.1" customHeight="1">
      <c r="A36" s="81" t="s">
        <v>41</v>
      </c>
      <c r="B36" s="14"/>
      <c r="C36" s="14"/>
      <c r="D36" s="14"/>
      <c r="E36" s="14"/>
      <c r="F36" s="14"/>
      <c r="G36" s="14"/>
      <c r="H36" s="14"/>
      <c r="I36" s="14"/>
      <c r="J36" s="14"/>
      <c r="K36" s="26"/>
      <c r="L36" s="14"/>
      <c r="M36" s="14"/>
      <c r="N36" s="26"/>
      <c r="O36" s="26"/>
      <c r="P36" s="14"/>
      <c r="Q36" s="14"/>
      <c r="R36" s="14"/>
      <c r="S36" s="14"/>
      <c r="T36" s="14"/>
      <c r="U36" s="14"/>
      <c r="V36" s="14"/>
      <c r="W36" s="14"/>
      <c r="X36" s="14"/>
      <c r="Y36" s="14"/>
      <c r="Z36" s="14"/>
      <c r="AA36" s="14"/>
      <c r="AB36" s="14"/>
      <c r="AC36" s="14"/>
      <c r="AD36" s="14"/>
      <c r="AE36" s="14"/>
      <c r="AF36" s="14"/>
      <c r="AG36" s="14"/>
      <c r="AH36" s="14"/>
      <c r="AI36" s="39"/>
      <c r="AQ36" s="4"/>
      <c r="AR36" s="4"/>
      <c r="AS36" s="4"/>
      <c r="AT36" s="4"/>
      <c r="AU36" s="4"/>
      <c r="AV36" s="4"/>
      <c r="AW36" s="4"/>
      <c r="AX36" s="4"/>
      <c r="AY36" s="4"/>
      <c r="AZ36" s="4"/>
      <c r="BA36" s="4"/>
      <c r="BB36" s="4"/>
      <c r="BC36" s="4"/>
      <c r="BD36" s="4"/>
      <c r="BE36" s="4"/>
      <c r="BF36" s="4"/>
      <c r="BG36" s="4"/>
      <c r="BH36" s="4"/>
      <c r="BI36" s="4"/>
      <c r="BJ36" s="4"/>
      <c r="BK36" s="4"/>
      <c r="BL36" s="4"/>
      <c r="BM36" s="4"/>
      <c r="BN36" s="4"/>
    </row>
    <row r="37" spans="1:67" ht="102" customHeight="1">
      <c r="A37" s="81" t="s">
        <v>42</v>
      </c>
      <c r="B37" s="14" t="s">
        <v>163</v>
      </c>
      <c r="C37" s="14" t="s">
        <v>164</v>
      </c>
      <c r="D37" s="14"/>
      <c r="E37" s="14"/>
      <c r="F37" s="23">
        <v>2018</v>
      </c>
      <c r="G37" s="14" t="s">
        <v>165</v>
      </c>
      <c r="H37" s="14" t="s">
        <v>166</v>
      </c>
      <c r="I37" s="14" t="s">
        <v>167</v>
      </c>
      <c r="J37" s="14">
        <v>9.7982999999999993</v>
      </c>
      <c r="K37" s="26"/>
      <c r="L37" s="14"/>
      <c r="M37" s="14"/>
      <c r="N37" s="26"/>
      <c r="O37" s="26"/>
      <c r="P37" s="14">
        <v>9.7982999999999993</v>
      </c>
      <c r="Q37" s="14"/>
      <c r="R37" s="14"/>
      <c r="S37" s="14"/>
      <c r="T37" s="14"/>
      <c r="U37" s="14"/>
      <c r="V37" s="14"/>
      <c r="W37" s="14"/>
      <c r="X37" s="118" t="s">
        <v>103</v>
      </c>
      <c r="Y37" s="118" t="s">
        <v>104</v>
      </c>
      <c r="Z37" s="118" t="s">
        <v>123</v>
      </c>
      <c r="AA37" s="118" t="s">
        <v>123</v>
      </c>
      <c r="AB37" s="118" t="s">
        <v>123</v>
      </c>
      <c r="AC37" s="118" t="s">
        <v>123</v>
      </c>
      <c r="AD37" s="14">
        <v>998</v>
      </c>
      <c r="AE37" s="14">
        <v>5227</v>
      </c>
      <c r="AF37" s="14">
        <v>5227</v>
      </c>
      <c r="AG37" s="118" t="s">
        <v>161</v>
      </c>
      <c r="AH37" s="118" t="s">
        <v>162</v>
      </c>
      <c r="AI37" s="39"/>
      <c r="AQ37" s="4"/>
      <c r="AR37" s="4"/>
      <c r="AS37" s="4"/>
      <c r="AT37" s="4"/>
      <c r="AU37" s="4"/>
      <c r="AV37" s="4"/>
      <c r="AW37" s="4"/>
      <c r="AX37" s="4"/>
      <c r="AY37" s="4"/>
      <c r="AZ37" s="4"/>
      <c r="BA37" s="4"/>
      <c r="BB37" s="4"/>
      <c r="BC37" s="4"/>
      <c r="BD37" s="4"/>
      <c r="BE37" s="4"/>
      <c r="BF37" s="4"/>
      <c r="BG37" s="4"/>
      <c r="BH37" s="4"/>
      <c r="BI37" s="4"/>
      <c r="BJ37" s="4"/>
      <c r="BK37" s="4"/>
      <c r="BL37" s="4"/>
      <c r="BM37" s="4"/>
      <c r="BN37" s="4"/>
    </row>
    <row r="38" spans="1:67" ht="35.1" customHeight="1">
      <c r="A38" s="81" t="s">
        <v>43</v>
      </c>
      <c r="B38" s="14"/>
      <c r="C38" s="14"/>
      <c r="D38" s="14"/>
      <c r="E38" s="14"/>
      <c r="F38" s="14"/>
      <c r="G38" s="14"/>
      <c r="H38" s="14"/>
      <c r="I38" s="14"/>
      <c r="J38" s="14"/>
      <c r="K38" s="26"/>
      <c r="L38" s="14"/>
      <c r="M38" s="14"/>
      <c r="N38" s="26"/>
      <c r="O38" s="26"/>
      <c r="P38" s="14"/>
      <c r="Q38" s="14"/>
      <c r="R38" s="14"/>
      <c r="S38" s="14"/>
      <c r="T38" s="14"/>
      <c r="U38" s="14"/>
      <c r="V38" s="14"/>
      <c r="W38" s="14"/>
      <c r="X38" s="14"/>
      <c r="Y38" s="14"/>
      <c r="Z38" s="14"/>
      <c r="AA38" s="14"/>
      <c r="AB38" s="14"/>
      <c r="AC38" s="14"/>
      <c r="AD38" s="14"/>
      <c r="AE38" s="14"/>
      <c r="AF38" s="14"/>
      <c r="AG38" s="14"/>
      <c r="AH38" s="14"/>
      <c r="AI38" s="39"/>
      <c r="AQ38" s="4"/>
      <c r="AR38" s="4"/>
      <c r="AS38" s="4"/>
      <c r="AT38" s="4"/>
      <c r="AU38" s="4"/>
      <c r="AV38" s="4"/>
      <c r="AW38" s="4"/>
      <c r="AX38" s="4"/>
      <c r="AY38" s="4"/>
      <c r="AZ38" s="4"/>
      <c r="BA38" s="4"/>
      <c r="BB38" s="4"/>
      <c r="BC38" s="4"/>
      <c r="BD38" s="4"/>
      <c r="BE38" s="4"/>
      <c r="BF38" s="4"/>
      <c r="BG38" s="4"/>
      <c r="BH38" s="4"/>
      <c r="BI38" s="4"/>
      <c r="BJ38" s="4"/>
      <c r="BK38" s="4"/>
      <c r="BL38" s="4"/>
      <c r="BM38" s="4"/>
      <c r="BN38" s="4"/>
    </row>
    <row r="39" spans="1:67" ht="35.1" customHeight="1">
      <c r="A39" s="81" t="s">
        <v>44</v>
      </c>
      <c r="B39" s="14"/>
      <c r="C39" s="14"/>
      <c r="D39" s="14"/>
      <c r="E39" s="14"/>
      <c r="F39" s="14"/>
      <c r="G39" s="14"/>
      <c r="H39" s="14"/>
      <c r="I39" s="14"/>
      <c r="J39" s="14"/>
      <c r="K39" s="26"/>
      <c r="L39" s="14"/>
      <c r="M39" s="14"/>
      <c r="N39" s="26"/>
      <c r="O39" s="26"/>
      <c r="P39" s="14"/>
      <c r="Q39" s="14"/>
      <c r="R39" s="14"/>
      <c r="S39" s="14"/>
      <c r="T39" s="14"/>
      <c r="U39" s="14"/>
      <c r="V39" s="14"/>
      <c r="W39" s="14"/>
      <c r="X39" s="14"/>
      <c r="Y39" s="14"/>
      <c r="Z39" s="14"/>
      <c r="AA39" s="14"/>
      <c r="AB39" s="14"/>
      <c r="AC39" s="14"/>
      <c r="AD39" s="14"/>
      <c r="AE39" s="14"/>
      <c r="AF39" s="14"/>
      <c r="AG39" s="14"/>
      <c r="AH39" s="14"/>
      <c r="AI39" s="39"/>
      <c r="AQ39" s="4"/>
      <c r="AR39" s="4"/>
      <c r="AS39" s="4"/>
      <c r="AT39" s="4"/>
      <c r="AU39" s="4"/>
      <c r="AV39" s="4"/>
      <c r="AW39" s="4"/>
      <c r="AX39" s="4"/>
      <c r="AY39" s="4"/>
      <c r="AZ39" s="4"/>
      <c r="BA39" s="4"/>
      <c r="BB39" s="4"/>
      <c r="BC39" s="4"/>
      <c r="BD39" s="4"/>
      <c r="BE39" s="4"/>
      <c r="BF39" s="4"/>
      <c r="BG39" s="4"/>
      <c r="BH39" s="4"/>
      <c r="BI39" s="4"/>
      <c r="BJ39" s="4"/>
      <c r="BK39" s="4"/>
      <c r="BL39" s="4"/>
      <c r="BM39" s="4"/>
      <c r="BN39" s="4"/>
    </row>
    <row r="40" spans="1:67" ht="35.1" customHeight="1">
      <c r="A40" s="15" t="s">
        <v>45</v>
      </c>
      <c r="B40" s="14"/>
      <c r="C40" s="14"/>
      <c r="D40" s="14"/>
      <c r="E40" s="14"/>
      <c r="F40" s="14"/>
      <c r="G40" s="14"/>
      <c r="H40" s="14"/>
      <c r="I40" s="14"/>
      <c r="J40" s="14"/>
      <c r="K40" s="26"/>
      <c r="L40" s="14"/>
      <c r="M40" s="14"/>
      <c r="N40" s="26"/>
      <c r="O40" s="26"/>
      <c r="P40" s="14"/>
      <c r="Q40" s="14"/>
      <c r="R40" s="14"/>
      <c r="S40" s="14"/>
      <c r="T40" s="14"/>
      <c r="U40" s="14"/>
      <c r="V40" s="14"/>
      <c r="W40" s="14"/>
      <c r="X40" s="14"/>
      <c r="Y40" s="14"/>
      <c r="Z40" s="14"/>
      <c r="AA40" s="14"/>
      <c r="AB40" s="14"/>
      <c r="AC40" s="14"/>
      <c r="AD40" s="14"/>
      <c r="AE40" s="14"/>
      <c r="AF40" s="14"/>
      <c r="AG40" s="14"/>
      <c r="AH40" s="14"/>
      <c r="AI40" s="39"/>
      <c r="AQ40" s="4"/>
      <c r="AR40" s="4"/>
      <c r="AS40" s="4"/>
      <c r="AT40" s="4"/>
      <c r="AU40" s="4"/>
      <c r="AV40" s="4"/>
      <c r="AW40" s="4"/>
      <c r="AX40" s="4"/>
      <c r="AY40" s="4"/>
      <c r="AZ40" s="4"/>
      <c r="BA40" s="4"/>
      <c r="BB40" s="4"/>
      <c r="BC40" s="4"/>
      <c r="BD40" s="4"/>
      <c r="BE40" s="4"/>
      <c r="BF40" s="4"/>
      <c r="BG40" s="4"/>
      <c r="BH40" s="4"/>
      <c r="BI40" s="4"/>
      <c r="BJ40" s="4"/>
      <c r="BK40" s="4"/>
      <c r="BL40" s="4"/>
      <c r="BM40" s="4"/>
      <c r="BN40" s="4"/>
    </row>
    <row r="41" spans="1:67" ht="35.1" customHeight="1">
      <c r="A41" s="81" t="s">
        <v>46</v>
      </c>
      <c r="B41" s="14"/>
      <c r="C41" s="14"/>
      <c r="D41" s="14"/>
      <c r="E41" s="14"/>
      <c r="F41" s="14"/>
      <c r="G41" s="14"/>
      <c r="H41" s="14"/>
      <c r="I41" s="14"/>
      <c r="J41" s="14"/>
      <c r="K41" s="26"/>
      <c r="L41" s="14"/>
      <c r="M41" s="14"/>
      <c r="N41" s="26"/>
      <c r="O41" s="26"/>
      <c r="P41" s="14"/>
      <c r="Q41" s="14"/>
      <c r="R41" s="14"/>
      <c r="S41" s="14"/>
      <c r="T41" s="14"/>
      <c r="U41" s="14"/>
      <c r="V41" s="14"/>
      <c r="W41" s="14"/>
      <c r="X41" s="14"/>
      <c r="Y41" s="14"/>
      <c r="Z41" s="14"/>
      <c r="AA41" s="14"/>
      <c r="AB41" s="14"/>
      <c r="AC41" s="14"/>
      <c r="AD41" s="14"/>
      <c r="AE41" s="14"/>
      <c r="AF41" s="14"/>
      <c r="AG41" s="14"/>
      <c r="AH41" s="14"/>
      <c r="AI41" s="39"/>
      <c r="AQ41" s="4"/>
      <c r="AR41" s="4"/>
      <c r="AS41" s="4"/>
      <c r="AT41" s="4"/>
      <c r="AU41" s="4"/>
      <c r="AV41" s="4"/>
      <c r="AW41" s="4"/>
      <c r="AX41" s="4"/>
      <c r="AY41" s="4"/>
      <c r="AZ41" s="4"/>
      <c r="BA41" s="4"/>
      <c r="BB41" s="4"/>
      <c r="BC41" s="4"/>
      <c r="BD41" s="4"/>
      <c r="BE41" s="4"/>
      <c r="BF41" s="4"/>
      <c r="BG41" s="4"/>
      <c r="BH41" s="4"/>
      <c r="BI41" s="4"/>
      <c r="BJ41" s="4"/>
      <c r="BK41" s="4"/>
      <c r="BL41" s="4"/>
      <c r="BM41" s="4"/>
      <c r="BN41" s="4"/>
    </row>
    <row r="42" spans="1:67" ht="35.1" customHeight="1">
      <c r="A42" s="15" t="s">
        <v>47</v>
      </c>
      <c r="B42" s="14">
        <v>5</v>
      </c>
      <c r="C42" s="14"/>
      <c r="D42" s="14"/>
      <c r="E42" s="14"/>
      <c r="F42" s="14"/>
      <c r="G42" s="14"/>
      <c r="H42" s="14"/>
      <c r="I42" s="14"/>
      <c r="J42" s="14">
        <f>J43+J45</f>
        <v>116.3212</v>
      </c>
      <c r="K42" s="14"/>
      <c r="L42" s="14"/>
      <c r="M42" s="14"/>
      <c r="N42" s="14">
        <v>101.35120000000001</v>
      </c>
      <c r="O42" s="14"/>
      <c r="P42" s="14">
        <v>14.97</v>
      </c>
      <c r="Q42" s="14"/>
      <c r="R42" s="14"/>
      <c r="S42" s="14"/>
      <c r="T42" s="14"/>
      <c r="U42" s="14"/>
      <c r="V42" s="14"/>
      <c r="W42" s="14"/>
      <c r="X42" s="14"/>
      <c r="Y42" s="14"/>
      <c r="Z42" s="14"/>
      <c r="AA42" s="14"/>
      <c r="AB42" s="14"/>
      <c r="AC42" s="14"/>
      <c r="AD42" s="14"/>
      <c r="AE42" s="14"/>
      <c r="AF42" s="14"/>
      <c r="AG42" s="14"/>
      <c r="AH42" s="14"/>
      <c r="AI42" s="39"/>
      <c r="AQ42" s="4"/>
      <c r="AR42" s="4"/>
      <c r="AS42" s="4"/>
      <c r="AT42" s="4"/>
      <c r="AU42" s="4"/>
      <c r="AV42" s="4"/>
      <c r="AW42" s="4"/>
      <c r="AX42" s="4"/>
      <c r="AY42" s="4"/>
      <c r="AZ42" s="4"/>
      <c r="BA42" s="4"/>
      <c r="BB42" s="4"/>
      <c r="BC42" s="4"/>
      <c r="BD42" s="4"/>
      <c r="BE42" s="4"/>
      <c r="BF42" s="4"/>
      <c r="BG42" s="4"/>
      <c r="BH42" s="4"/>
      <c r="BI42" s="4"/>
      <c r="BJ42" s="4"/>
      <c r="BK42" s="4"/>
      <c r="BL42" s="4"/>
      <c r="BM42" s="4"/>
      <c r="BN42" s="4"/>
    </row>
    <row r="43" spans="1:67" ht="90.95" customHeight="1">
      <c r="A43" s="81" t="s">
        <v>48</v>
      </c>
      <c r="B43" s="14" t="s">
        <v>168</v>
      </c>
      <c r="C43" s="14" t="s">
        <v>169</v>
      </c>
      <c r="D43" s="14"/>
      <c r="E43" s="14"/>
      <c r="F43" s="23">
        <v>2018</v>
      </c>
      <c r="G43" s="14" t="s">
        <v>170</v>
      </c>
      <c r="H43" s="14" t="s">
        <v>171</v>
      </c>
      <c r="I43" s="14" t="s">
        <v>172</v>
      </c>
      <c r="J43" s="123">
        <v>110.2512</v>
      </c>
      <c r="K43" s="123"/>
      <c r="L43" s="123"/>
      <c r="M43" s="14"/>
      <c r="N43" s="14">
        <v>101.35120000000001</v>
      </c>
      <c r="O43" s="14"/>
      <c r="P43" s="14">
        <v>8.9</v>
      </c>
      <c r="Q43" s="14"/>
      <c r="R43" s="14"/>
      <c r="S43" s="14"/>
      <c r="T43" s="14"/>
      <c r="U43" s="14"/>
      <c r="V43" s="14"/>
      <c r="W43" s="14"/>
      <c r="X43" s="14" t="s">
        <v>122</v>
      </c>
      <c r="Y43" s="14" t="s">
        <v>104</v>
      </c>
      <c r="Z43" s="14" t="s">
        <v>123</v>
      </c>
      <c r="AA43" s="14" t="s">
        <v>123</v>
      </c>
      <c r="AB43" s="14" t="s">
        <v>123</v>
      </c>
      <c r="AC43" s="14" t="s">
        <v>123</v>
      </c>
      <c r="AD43" s="14">
        <v>108</v>
      </c>
      <c r="AE43" s="14">
        <v>378</v>
      </c>
      <c r="AF43" s="14">
        <v>378</v>
      </c>
      <c r="AG43" s="17" t="s">
        <v>133</v>
      </c>
      <c r="AH43" s="17" t="s">
        <v>134</v>
      </c>
      <c r="AI43" s="39"/>
      <c r="AQ43" s="4"/>
      <c r="AR43" s="4"/>
      <c r="AS43" s="4"/>
      <c r="AT43" s="4"/>
      <c r="AU43" s="4"/>
      <c r="AV43" s="4"/>
      <c r="AW43" s="4"/>
      <c r="AX43" s="4"/>
      <c r="AY43" s="4"/>
      <c r="AZ43" s="4"/>
      <c r="BA43" s="4"/>
      <c r="BB43" s="4"/>
      <c r="BC43" s="4"/>
      <c r="BD43" s="4"/>
      <c r="BE43" s="4"/>
      <c r="BF43" s="4"/>
      <c r="BG43" s="4"/>
      <c r="BH43" s="4"/>
      <c r="BI43" s="4"/>
      <c r="BJ43" s="4"/>
      <c r="BK43" s="4"/>
      <c r="BL43" s="4"/>
      <c r="BM43" s="4"/>
      <c r="BN43" s="4"/>
    </row>
    <row r="44" spans="1:67" ht="50.1" customHeight="1">
      <c r="A44" s="81" t="s">
        <v>49</v>
      </c>
      <c r="B44" s="14"/>
      <c r="C44" s="14"/>
      <c r="D44" s="14"/>
      <c r="E44" s="14"/>
      <c r="F44" s="14"/>
      <c r="G44" s="14"/>
      <c r="H44" s="14"/>
      <c r="I44" s="14"/>
      <c r="J44" s="14"/>
      <c r="K44" s="26"/>
      <c r="L44" s="14"/>
      <c r="M44" s="14"/>
      <c r="N44" s="26"/>
      <c r="O44" s="26"/>
      <c r="P44" s="14"/>
      <c r="Q44" s="14"/>
      <c r="R44" s="14"/>
      <c r="S44" s="14"/>
      <c r="T44" s="14"/>
      <c r="U44" s="14"/>
      <c r="V44" s="14"/>
      <c r="W44" s="14"/>
      <c r="X44" s="14"/>
      <c r="Y44" s="14"/>
      <c r="Z44" s="14"/>
      <c r="AA44" s="14"/>
      <c r="AB44" s="14"/>
      <c r="AC44" s="14"/>
      <c r="AD44" s="14"/>
      <c r="AE44" s="14"/>
      <c r="AF44" s="14"/>
      <c r="AG44" s="14"/>
      <c r="AH44" s="14"/>
      <c r="AI44" s="39"/>
      <c r="AQ44" s="4"/>
      <c r="AR44" s="4"/>
      <c r="AS44" s="4"/>
      <c r="AT44" s="4"/>
      <c r="AU44" s="4"/>
      <c r="AV44" s="4"/>
      <c r="AW44" s="4"/>
      <c r="AX44" s="4"/>
      <c r="AY44" s="4"/>
      <c r="AZ44" s="4"/>
      <c r="BA44" s="4"/>
      <c r="BB44" s="4"/>
      <c r="BC44" s="4"/>
      <c r="BD44" s="4"/>
      <c r="BE44" s="4"/>
      <c r="BF44" s="4"/>
      <c r="BG44" s="4"/>
      <c r="BH44" s="4"/>
      <c r="BI44" s="4"/>
      <c r="BJ44" s="4"/>
      <c r="BK44" s="4"/>
      <c r="BL44" s="4"/>
      <c r="BM44" s="4"/>
      <c r="BN44" s="4"/>
    </row>
    <row r="45" spans="1:67" ht="69" customHeight="1">
      <c r="A45" s="78" t="s">
        <v>50</v>
      </c>
      <c r="B45" s="14" t="s">
        <v>173</v>
      </c>
      <c r="C45" s="14" t="s">
        <v>174</v>
      </c>
      <c r="D45" s="14"/>
      <c r="E45" s="14"/>
      <c r="F45" s="23">
        <v>2018</v>
      </c>
      <c r="G45" s="14" t="s">
        <v>175</v>
      </c>
      <c r="H45" s="14" t="s">
        <v>176</v>
      </c>
      <c r="I45" s="14">
        <v>84538583</v>
      </c>
      <c r="J45" s="14">
        <v>6.07</v>
      </c>
      <c r="K45" s="26"/>
      <c r="L45" s="14"/>
      <c r="M45" s="14"/>
      <c r="N45" s="26"/>
      <c r="O45" s="26"/>
      <c r="P45" s="14">
        <v>6.07</v>
      </c>
      <c r="Q45" s="14"/>
      <c r="R45" s="14"/>
      <c r="S45" s="14"/>
      <c r="T45" s="14"/>
      <c r="U45" s="14"/>
      <c r="V45" s="14"/>
      <c r="W45" s="14"/>
      <c r="X45" s="14" t="s">
        <v>122</v>
      </c>
      <c r="Y45" s="14" t="s">
        <v>104</v>
      </c>
      <c r="Z45" s="14" t="s">
        <v>123</v>
      </c>
      <c r="AA45" s="14" t="s">
        <v>123</v>
      </c>
      <c r="AB45" s="14" t="s">
        <v>123</v>
      </c>
      <c r="AC45" s="14" t="s">
        <v>123</v>
      </c>
      <c r="AD45" s="14">
        <v>300</v>
      </c>
      <c r="AE45" s="14">
        <v>1601</v>
      </c>
      <c r="AF45" s="14">
        <v>1601</v>
      </c>
      <c r="AG45" s="17" t="s">
        <v>133</v>
      </c>
      <c r="AH45" s="17" t="s">
        <v>134</v>
      </c>
      <c r="AI45" s="39"/>
      <c r="AQ45" s="4"/>
      <c r="AR45" s="4"/>
      <c r="AS45" s="4"/>
      <c r="AT45" s="4"/>
      <c r="AU45" s="4"/>
      <c r="AV45" s="4"/>
      <c r="AW45" s="4"/>
      <c r="AX45" s="4"/>
      <c r="AY45" s="4"/>
      <c r="AZ45" s="4"/>
      <c r="BA45" s="4"/>
      <c r="BB45" s="4"/>
      <c r="BC45" s="4"/>
      <c r="BD45" s="4"/>
      <c r="BE45" s="4"/>
      <c r="BF45" s="4"/>
      <c r="BG45" s="4"/>
      <c r="BH45" s="4"/>
      <c r="BI45" s="4"/>
      <c r="BJ45" s="4"/>
      <c r="BK45" s="4"/>
      <c r="BL45" s="4"/>
      <c r="BM45" s="4"/>
      <c r="BN45" s="4"/>
    </row>
    <row r="46" spans="1:67" ht="35.1" customHeight="1">
      <c r="A46" s="78" t="s">
        <v>51</v>
      </c>
      <c r="B46" s="14"/>
      <c r="C46" s="14"/>
      <c r="D46" s="14"/>
      <c r="E46" s="14"/>
      <c r="F46" s="14"/>
      <c r="G46" s="14"/>
      <c r="H46" s="14"/>
      <c r="I46" s="14"/>
      <c r="J46" s="14"/>
      <c r="K46" s="26"/>
      <c r="L46" s="14"/>
      <c r="M46" s="14"/>
      <c r="N46" s="26"/>
      <c r="O46" s="26"/>
      <c r="P46" s="14"/>
      <c r="Q46" s="14"/>
      <c r="R46" s="14"/>
      <c r="S46" s="14"/>
      <c r="T46" s="14"/>
      <c r="U46" s="14"/>
      <c r="V46" s="14"/>
      <c r="W46" s="14"/>
      <c r="X46" s="14"/>
      <c r="Y46" s="14"/>
      <c r="Z46" s="14"/>
      <c r="AA46" s="14"/>
      <c r="AB46" s="14"/>
      <c r="AC46" s="14"/>
      <c r="AD46" s="14"/>
      <c r="AE46" s="14"/>
      <c r="AF46" s="14"/>
      <c r="AG46" s="14"/>
      <c r="AH46" s="14"/>
      <c r="AI46" s="39"/>
      <c r="AQ46" s="4"/>
      <c r="AR46" s="4"/>
      <c r="AS46" s="4"/>
      <c r="AT46" s="4"/>
      <c r="AU46" s="4"/>
      <c r="AV46" s="4"/>
      <c r="AW46" s="4"/>
      <c r="AX46" s="4"/>
      <c r="AY46" s="4"/>
      <c r="AZ46" s="4"/>
      <c r="BA46" s="4"/>
      <c r="BB46" s="4"/>
      <c r="BC46" s="4"/>
      <c r="BD46" s="4"/>
      <c r="BE46" s="4"/>
      <c r="BF46" s="4"/>
      <c r="BG46" s="4"/>
      <c r="BH46" s="4"/>
      <c r="BI46" s="4"/>
      <c r="BJ46" s="4"/>
      <c r="BK46" s="4"/>
      <c r="BL46" s="4"/>
      <c r="BM46" s="4"/>
      <c r="BN46" s="4"/>
    </row>
    <row r="47" spans="1:67" s="16" customFormat="1" ht="99.75" customHeight="1">
      <c r="A47" s="16" t="s">
        <v>23</v>
      </c>
      <c r="B47" s="17"/>
      <c r="C47" s="17"/>
      <c r="D47" s="17"/>
      <c r="E47" s="17"/>
      <c r="F47" s="17"/>
      <c r="G47" s="17"/>
      <c r="H47" s="17"/>
      <c r="I47" s="17"/>
      <c r="J47" s="17"/>
      <c r="K47" s="120"/>
      <c r="L47" s="17"/>
      <c r="M47" s="17"/>
      <c r="N47" s="120"/>
      <c r="O47" s="120"/>
      <c r="P47" s="17"/>
      <c r="Q47" s="17"/>
      <c r="R47" s="17"/>
      <c r="S47" s="17"/>
      <c r="T47" s="17"/>
      <c r="U47" s="17"/>
      <c r="V47" s="17"/>
      <c r="W47" s="17"/>
      <c r="X47" s="17"/>
      <c r="Y47" s="17"/>
      <c r="Z47" s="17"/>
      <c r="AA47" s="17"/>
      <c r="AB47" s="17"/>
      <c r="AC47" s="17"/>
      <c r="AD47" s="17"/>
      <c r="AE47" s="17"/>
      <c r="AF47" s="17"/>
      <c r="AG47" s="17"/>
      <c r="AH47" s="17"/>
      <c r="AI47" s="17"/>
      <c r="AP47" s="126"/>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9"/>
    </row>
    <row r="48" spans="1:67" s="16" customFormat="1" ht="48" customHeight="1">
      <c r="B48" s="17"/>
      <c r="C48" s="17"/>
      <c r="D48" s="17"/>
      <c r="E48" s="17"/>
      <c r="F48" s="17"/>
      <c r="G48" s="17"/>
      <c r="H48" s="17"/>
      <c r="I48" s="17"/>
      <c r="J48" s="17"/>
      <c r="K48" s="120"/>
      <c r="L48" s="17"/>
      <c r="M48" s="17"/>
      <c r="N48" s="120"/>
      <c r="O48" s="120"/>
      <c r="P48" s="17"/>
      <c r="Q48" s="17"/>
      <c r="R48" s="17"/>
      <c r="S48" s="17"/>
      <c r="T48" s="17"/>
      <c r="U48" s="17"/>
      <c r="V48" s="17"/>
      <c r="W48" s="17"/>
      <c r="X48" s="17"/>
      <c r="Y48" s="17"/>
      <c r="Z48" s="17"/>
      <c r="AA48" s="17"/>
      <c r="AB48" s="17"/>
      <c r="AC48" s="17"/>
      <c r="AD48" s="17"/>
      <c r="AE48" s="17"/>
      <c r="AF48" s="17"/>
      <c r="AG48" s="17"/>
      <c r="AH48" s="17"/>
      <c r="AI48" s="17"/>
      <c r="AP48" s="126"/>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9"/>
    </row>
    <row r="49" spans="1:71" ht="35.1" customHeight="1">
      <c r="A49" s="15" t="s">
        <v>52</v>
      </c>
      <c r="B49" s="14">
        <v>1</v>
      </c>
      <c r="C49" s="14"/>
      <c r="D49" s="14"/>
      <c r="E49" s="14"/>
      <c r="F49" s="14"/>
      <c r="G49" s="14"/>
      <c r="H49" s="14"/>
      <c r="I49" s="14"/>
      <c r="J49" s="14">
        <v>50</v>
      </c>
      <c r="K49" s="26"/>
      <c r="L49" s="14"/>
      <c r="M49" s="14"/>
      <c r="N49" s="26"/>
      <c r="O49" s="26"/>
      <c r="P49" s="14">
        <v>50</v>
      </c>
      <c r="Q49" s="14"/>
      <c r="R49" s="14"/>
      <c r="S49" s="14"/>
      <c r="T49" s="14"/>
      <c r="U49" s="14"/>
      <c r="V49" s="14"/>
      <c r="W49" s="14"/>
      <c r="X49" s="14"/>
      <c r="Y49" s="14"/>
      <c r="Z49" s="14"/>
      <c r="AA49" s="14"/>
      <c r="AB49" s="14"/>
      <c r="AC49" s="14"/>
      <c r="AD49" s="14"/>
      <c r="AE49" s="14"/>
      <c r="AF49" s="14"/>
      <c r="AG49" s="14"/>
      <c r="AH49" s="14"/>
      <c r="AI49" s="39"/>
      <c r="AQ49" s="4"/>
      <c r="AR49" s="4"/>
      <c r="AS49" s="4"/>
      <c r="AT49" s="4"/>
      <c r="AU49" s="4"/>
      <c r="AV49" s="4"/>
      <c r="AW49" s="4"/>
      <c r="AX49" s="4"/>
      <c r="AY49" s="4"/>
      <c r="AZ49" s="4"/>
      <c r="BA49" s="4"/>
      <c r="BB49" s="4"/>
      <c r="BC49" s="4"/>
      <c r="BD49" s="4"/>
      <c r="BE49" s="4"/>
      <c r="BF49" s="4"/>
      <c r="BG49" s="4"/>
      <c r="BH49" s="4"/>
      <c r="BI49" s="4"/>
      <c r="BJ49" s="4"/>
      <c r="BK49" s="4"/>
      <c r="BL49" s="4"/>
      <c r="BM49" s="4"/>
      <c r="BN49" s="4"/>
    </row>
    <row r="50" spans="1:71" ht="35.1" customHeight="1">
      <c r="A50" s="78" t="s">
        <v>53</v>
      </c>
      <c r="B50" s="14"/>
      <c r="C50" s="14"/>
      <c r="D50" s="14"/>
      <c r="E50" s="14"/>
      <c r="F50" s="14"/>
      <c r="G50" s="14"/>
      <c r="H50" s="14"/>
      <c r="I50" s="14"/>
      <c r="J50" s="14"/>
      <c r="K50" s="26"/>
      <c r="L50" s="14"/>
      <c r="M50" s="14"/>
      <c r="N50" s="26"/>
      <c r="O50" s="26"/>
      <c r="P50" s="14"/>
      <c r="Q50" s="14"/>
      <c r="R50" s="14"/>
      <c r="S50" s="14"/>
      <c r="T50" s="14"/>
      <c r="U50" s="14"/>
      <c r="V50" s="14"/>
      <c r="W50" s="14"/>
      <c r="X50" s="14"/>
      <c r="Y50" s="14"/>
      <c r="Z50" s="14"/>
      <c r="AA50" s="14"/>
      <c r="AB50" s="14"/>
      <c r="AC50" s="14"/>
      <c r="AD50" s="14"/>
      <c r="AE50" s="14"/>
      <c r="AF50" s="14"/>
      <c r="AG50" s="14"/>
      <c r="AH50" s="14"/>
      <c r="AI50" s="39"/>
      <c r="AQ50" s="4"/>
      <c r="AR50" s="4"/>
      <c r="AS50" s="4"/>
      <c r="AT50" s="4"/>
      <c r="AU50" s="4"/>
      <c r="AV50" s="4"/>
      <c r="AW50" s="4"/>
      <c r="AX50" s="4"/>
      <c r="AY50" s="4"/>
      <c r="AZ50" s="4"/>
      <c r="BA50" s="4"/>
      <c r="BB50" s="4"/>
      <c r="BC50" s="4"/>
      <c r="BD50" s="4"/>
      <c r="BE50" s="4"/>
      <c r="BF50" s="4"/>
      <c r="BG50" s="4"/>
      <c r="BH50" s="4"/>
      <c r="BI50" s="4"/>
      <c r="BJ50" s="4"/>
      <c r="BK50" s="4"/>
      <c r="BL50" s="4"/>
      <c r="BM50" s="4"/>
      <c r="BN50" s="4"/>
    </row>
    <row r="51" spans="1:71" ht="111.95" customHeight="1">
      <c r="A51" s="78" t="s">
        <v>54</v>
      </c>
      <c r="B51" s="14" t="s">
        <v>177</v>
      </c>
      <c r="C51" s="14" t="s">
        <v>178</v>
      </c>
      <c r="D51" s="14" t="s">
        <v>179</v>
      </c>
      <c r="E51" s="14" t="s">
        <v>180</v>
      </c>
      <c r="F51" s="23">
        <v>2018</v>
      </c>
      <c r="G51" s="14" t="s">
        <v>181</v>
      </c>
      <c r="H51" s="14" t="s">
        <v>181</v>
      </c>
      <c r="I51" s="14">
        <v>33185262</v>
      </c>
      <c r="J51" s="14">
        <v>50</v>
      </c>
      <c r="K51" s="26"/>
      <c r="L51" s="14"/>
      <c r="M51" s="14"/>
      <c r="N51" s="26"/>
      <c r="O51" s="26"/>
      <c r="P51" s="14">
        <v>50</v>
      </c>
      <c r="Q51" s="14"/>
      <c r="R51" s="14"/>
      <c r="S51" s="14"/>
      <c r="T51" s="14"/>
      <c r="U51" s="14"/>
      <c r="V51" s="14"/>
      <c r="W51" s="14"/>
      <c r="X51" s="14" t="s">
        <v>122</v>
      </c>
      <c r="Y51" s="14" t="s">
        <v>104</v>
      </c>
      <c r="Z51" s="14" t="s">
        <v>123</v>
      </c>
      <c r="AA51" s="14" t="s">
        <v>123</v>
      </c>
      <c r="AB51" s="14" t="s">
        <v>123</v>
      </c>
      <c r="AC51" s="14" t="s">
        <v>123</v>
      </c>
      <c r="AD51" s="14">
        <v>9</v>
      </c>
      <c r="AE51" s="14">
        <v>13</v>
      </c>
      <c r="AF51" s="14">
        <v>13</v>
      </c>
      <c r="AG51" s="14" t="s">
        <v>182</v>
      </c>
      <c r="AH51" s="14" t="s">
        <v>183</v>
      </c>
      <c r="AI51" s="39"/>
      <c r="AQ51" s="4"/>
      <c r="AR51" s="4"/>
      <c r="AS51" s="4"/>
      <c r="AT51" s="4"/>
      <c r="AU51" s="4"/>
      <c r="AV51" s="4"/>
      <c r="AW51" s="4"/>
      <c r="AX51" s="4"/>
      <c r="AY51" s="4"/>
      <c r="AZ51" s="4"/>
      <c r="BA51" s="4"/>
      <c r="BB51" s="4"/>
      <c r="BC51" s="4"/>
      <c r="BD51" s="4"/>
      <c r="BE51" s="4"/>
      <c r="BF51" s="4"/>
      <c r="BG51" s="4"/>
      <c r="BH51" s="4"/>
      <c r="BI51" s="4"/>
      <c r="BJ51" s="4"/>
      <c r="BK51" s="4"/>
      <c r="BL51" s="4"/>
      <c r="BM51" s="4"/>
      <c r="BN51" s="4"/>
    </row>
    <row r="52" spans="1:71" ht="35.1" customHeight="1">
      <c r="A52" s="78" t="s">
        <v>55</v>
      </c>
      <c r="B52" s="14"/>
      <c r="C52" s="14"/>
      <c r="D52" s="14"/>
      <c r="E52" s="14"/>
      <c r="F52" s="14"/>
      <c r="G52" s="14"/>
      <c r="H52" s="14"/>
      <c r="I52" s="14"/>
      <c r="J52" s="14"/>
      <c r="K52" s="26"/>
      <c r="L52" s="14"/>
      <c r="M52" s="14"/>
      <c r="N52" s="26"/>
      <c r="O52" s="26"/>
      <c r="P52" s="14"/>
      <c r="Q52" s="14"/>
      <c r="R52" s="14"/>
      <c r="S52" s="14"/>
      <c r="T52" s="14"/>
      <c r="U52" s="14"/>
      <c r="V52" s="14"/>
      <c r="W52" s="14"/>
      <c r="X52" s="14"/>
      <c r="Y52" s="14"/>
      <c r="Z52" s="14"/>
      <c r="AA52" s="14"/>
      <c r="AB52" s="14"/>
      <c r="AC52" s="14"/>
      <c r="AD52" s="14"/>
      <c r="AE52" s="14"/>
      <c r="AF52" s="14"/>
      <c r="AG52" s="14"/>
      <c r="AH52" s="14"/>
      <c r="AI52" s="39"/>
      <c r="AQ52" s="4"/>
      <c r="AR52" s="4"/>
      <c r="AS52" s="4"/>
      <c r="AT52" s="4"/>
      <c r="AU52" s="4"/>
      <c r="AV52" s="4"/>
      <c r="AW52" s="4"/>
      <c r="AX52" s="4"/>
      <c r="AY52" s="4"/>
      <c r="AZ52" s="4"/>
      <c r="BA52" s="4"/>
      <c r="BB52" s="4"/>
      <c r="BC52" s="4"/>
      <c r="BD52" s="4"/>
      <c r="BE52" s="4"/>
      <c r="BF52" s="4"/>
      <c r="BG52" s="4"/>
      <c r="BH52" s="4"/>
      <c r="BI52" s="4"/>
      <c r="BJ52" s="4"/>
      <c r="BK52" s="4"/>
      <c r="BL52" s="4"/>
      <c r="BM52" s="4"/>
      <c r="BN52" s="4"/>
    </row>
    <row r="53" spans="1:71" ht="35.1" customHeight="1">
      <c r="A53" s="15" t="s">
        <v>56</v>
      </c>
      <c r="B53" s="14">
        <v>11</v>
      </c>
      <c r="C53" s="14"/>
      <c r="D53" s="14"/>
      <c r="E53" s="14"/>
      <c r="F53" s="14"/>
      <c r="G53" s="14"/>
      <c r="H53" s="14"/>
      <c r="I53" s="14"/>
      <c r="J53" s="14">
        <f>J54+J55+J58</f>
        <v>782.92</v>
      </c>
      <c r="K53" s="14">
        <f t="shared" ref="K53:P53" si="0">K54+K55+K58</f>
        <v>0</v>
      </c>
      <c r="L53" s="14">
        <f t="shared" si="0"/>
        <v>0</v>
      </c>
      <c r="M53" s="14">
        <f t="shared" si="0"/>
        <v>0</v>
      </c>
      <c r="N53" s="14">
        <f t="shared" si="0"/>
        <v>0</v>
      </c>
      <c r="O53" s="14">
        <f t="shared" si="0"/>
        <v>0</v>
      </c>
      <c r="P53" s="14">
        <f t="shared" si="0"/>
        <v>782.92</v>
      </c>
      <c r="Q53" s="14"/>
      <c r="R53" s="14"/>
      <c r="S53" s="14"/>
      <c r="T53" s="14"/>
      <c r="U53" s="14"/>
      <c r="V53" s="14"/>
      <c r="W53" s="14"/>
      <c r="X53" s="14"/>
      <c r="Y53" s="14"/>
      <c r="Z53" s="14"/>
      <c r="AA53" s="14"/>
      <c r="AB53" s="14"/>
      <c r="AC53" s="14"/>
      <c r="AD53" s="14"/>
      <c r="AE53" s="14"/>
      <c r="AF53" s="14"/>
      <c r="AG53" s="14"/>
      <c r="AH53" s="14"/>
      <c r="AI53" s="39"/>
      <c r="AQ53" s="4"/>
      <c r="AR53" s="4"/>
      <c r="AS53" s="4"/>
      <c r="AT53" s="4"/>
      <c r="AU53" s="4"/>
      <c r="AV53" s="4"/>
      <c r="AW53" s="4"/>
      <c r="AX53" s="4"/>
      <c r="AY53" s="4"/>
      <c r="AZ53" s="4"/>
      <c r="BA53" s="4"/>
      <c r="BB53" s="4"/>
      <c r="BC53" s="4"/>
      <c r="BD53" s="4"/>
      <c r="BE53" s="4"/>
      <c r="BF53" s="4"/>
      <c r="BG53" s="4"/>
      <c r="BH53" s="4"/>
      <c r="BI53" s="4"/>
      <c r="BJ53" s="4"/>
      <c r="BK53" s="4"/>
      <c r="BL53" s="4"/>
      <c r="BM53" s="4"/>
      <c r="BN53" s="4"/>
    </row>
    <row r="54" spans="1:71" ht="225" customHeight="1">
      <c r="A54" s="16" t="s">
        <v>57</v>
      </c>
      <c r="B54" s="14" t="s">
        <v>184</v>
      </c>
      <c r="C54" s="14" t="s">
        <v>185</v>
      </c>
      <c r="D54" s="14" t="s">
        <v>158</v>
      </c>
      <c r="E54" s="14"/>
      <c r="F54" s="23">
        <v>2018</v>
      </c>
      <c r="G54" s="14" t="s">
        <v>158</v>
      </c>
      <c r="H54" s="14" t="s">
        <v>158</v>
      </c>
      <c r="I54" s="14" t="s">
        <v>160</v>
      </c>
      <c r="J54" s="14">
        <v>696.5</v>
      </c>
      <c r="K54" s="26"/>
      <c r="L54" s="14"/>
      <c r="M54" s="14"/>
      <c r="N54" s="26"/>
      <c r="O54" s="26"/>
      <c r="P54" s="26">
        <v>696.5</v>
      </c>
      <c r="Q54" s="14"/>
      <c r="R54" s="14"/>
      <c r="S54" s="14"/>
      <c r="T54" s="14"/>
      <c r="U54" s="14"/>
      <c r="V54" s="14"/>
      <c r="W54" s="14"/>
      <c r="X54" s="14" t="s">
        <v>122</v>
      </c>
      <c r="Y54" s="14" t="s">
        <v>104</v>
      </c>
      <c r="Z54" s="14" t="s">
        <v>123</v>
      </c>
      <c r="AA54" s="14" t="s">
        <v>123</v>
      </c>
      <c r="AB54" s="14" t="s">
        <v>123</v>
      </c>
      <c r="AC54" s="14" t="s">
        <v>123</v>
      </c>
      <c r="AD54" s="14">
        <v>398</v>
      </c>
      <c r="AE54" s="14">
        <v>1393</v>
      </c>
      <c r="AF54" s="14">
        <v>1393</v>
      </c>
      <c r="AG54" s="14"/>
      <c r="AH54" s="14"/>
      <c r="AI54" s="39"/>
      <c r="AQ54" s="4"/>
      <c r="AR54" s="4"/>
      <c r="AS54" s="4"/>
      <c r="AT54" s="4"/>
      <c r="AU54" s="4"/>
      <c r="AV54" s="4"/>
      <c r="AW54" s="4"/>
      <c r="AX54" s="4"/>
      <c r="AY54" s="4"/>
      <c r="AZ54" s="4"/>
      <c r="BA54" s="4"/>
      <c r="BB54" s="4"/>
      <c r="BC54" s="4"/>
      <c r="BD54" s="4"/>
      <c r="BE54" s="4"/>
      <c r="BF54" s="4"/>
      <c r="BG54" s="4"/>
      <c r="BH54" s="4"/>
      <c r="BI54" s="4"/>
      <c r="BJ54" s="4"/>
      <c r="BK54" s="4"/>
      <c r="BL54" s="4"/>
      <c r="BM54" s="4"/>
      <c r="BN54" s="4"/>
    </row>
    <row r="55" spans="1:71" ht="216" customHeight="1">
      <c r="A55" s="16" t="s">
        <v>58</v>
      </c>
      <c r="B55" s="14" t="s">
        <v>186</v>
      </c>
      <c r="C55" s="14" t="s">
        <v>187</v>
      </c>
      <c r="D55" s="14"/>
      <c r="E55" s="14"/>
      <c r="F55" s="23">
        <v>2018</v>
      </c>
      <c r="G55" s="14" t="s">
        <v>158</v>
      </c>
      <c r="H55" s="14" t="s">
        <v>158</v>
      </c>
      <c r="I55" s="14"/>
      <c r="J55" s="14">
        <v>69.92</v>
      </c>
      <c r="K55" s="26"/>
      <c r="L55" s="14"/>
      <c r="M55" s="14"/>
      <c r="N55" s="26"/>
      <c r="O55" s="26"/>
      <c r="P55" s="26">
        <v>69.92</v>
      </c>
      <c r="Q55" s="14"/>
      <c r="R55" s="14"/>
      <c r="S55" s="14"/>
      <c r="T55" s="14"/>
      <c r="U55" s="14"/>
      <c r="V55" s="14"/>
      <c r="W55" s="14"/>
      <c r="X55" s="22"/>
      <c r="Y55" s="22"/>
      <c r="Z55" s="22"/>
      <c r="AA55" s="22"/>
      <c r="AB55" s="22"/>
      <c r="AC55" s="22"/>
      <c r="AD55" s="14"/>
      <c r="AE55" s="14"/>
      <c r="AF55" s="14"/>
      <c r="AG55" s="14"/>
      <c r="AH55" s="14"/>
      <c r="AI55" s="39"/>
      <c r="AQ55" s="4"/>
      <c r="AR55" s="4"/>
      <c r="AS55" s="4"/>
      <c r="AT55" s="4"/>
      <c r="AU55" s="4"/>
      <c r="AV55" s="4"/>
      <c r="AW55" s="4"/>
      <c r="AX55" s="4"/>
      <c r="AY55" s="4"/>
      <c r="AZ55" s="4"/>
      <c r="BA55" s="4"/>
      <c r="BB55" s="4"/>
      <c r="BC55" s="4"/>
      <c r="BD55" s="4"/>
      <c r="BE55" s="4"/>
      <c r="BF55" s="4"/>
      <c r="BG55" s="4"/>
      <c r="BH55" s="4"/>
      <c r="BI55" s="4"/>
      <c r="BJ55" s="4"/>
      <c r="BK55" s="4"/>
      <c r="BL55" s="4"/>
      <c r="BM55" s="4"/>
      <c r="BN55" s="4"/>
    </row>
    <row r="56" spans="1:71" ht="35.1" customHeight="1">
      <c r="A56" s="16" t="s">
        <v>59</v>
      </c>
      <c r="B56" s="14"/>
      <c r="C56" s="14"/>
      <c r="D56" s="14"/>
      <c r="E56" s="14"/>
      <c r="F56" s="14"/>
      <c r="G56" s="14"/>
      <c r="H56" s="14"/>
      <c r="I56" s="14"/>
      <c r="J56" s="14"/>
      <c r="K56" s="26"/>
      <c r="L56" s="14"/>
      <c r="M56" s="14"/>
      <c r="N56" s="26"/>
      <c r="O56" s="26"/>
      <c r="P56" s="26"/>
      <c r="Q56" s="14"/>
      <c r="R56" s="14"/>
      <c r="S56" s="14"/>
      <c r="T56" s="14"/>
      <c r="U56" s="14"/>
      <c r="V56" s="14"/>
      <c r="W56" s="14"/>
      <c r="X56" s="14"/>
      <c r="Y56" s="14"/>
      <c r="Z56" s="14"/>
      <c r="AA56" s="14"/>
      <c r="AB56" s="14"/>
      <c r="AC56" s="14"/>
      <c r="AD56" s="14"/>
      <c r="AE56" s="14"/>
      <c r="AF56" s="14"/>
      <c r="AG56" s="14"/>
      <c r="AH56" s="14"/>
      <c r="AI56" s="39"/>
      <c r="AQ56" s="4"/>
      <c r="AR56" s="4"/>
      <c r="AS56" s="4"/>
      <c r="AT56" s="4"/>
      <c r="AU56" s="4"/>
      <c r="AV56" s="4"/>
      <c r="AW56" s="4"/>
      <c r="AX56" s="4"/>
      <c r="AY56" s="4"/>
      <c r="AZ56" s="4"/>
      <c r="BA56" s="4"/>
      <c r="BB56" s="4"/>
      <c r="BC56" s="4"/>
      <c r="BD56" s="4"/>
      <c r="BE56" s="4"/>
      <c r="BF56" s="4"/>
      <c r="BG56" s="4"/>
      <c r="BH56" s="4"/>
      <c r="BI56" s="4"/>
      <c r="BJ56" s="4"/>
      <c r="BK56" s="4"/>
      <c r="BL56" s="4"/>
      <c r="BM56" s="4"/>
      <c r="BN56" s="4"/>
    </row>
    <row r="57" spans="1:71" ht="35.1" customHeight="1">
      <c r="A57" s="16" t="s">
        <v>60</v>
      </c>
      <c r="B57" s="14"/>
      <c r="C57" s="14"/>
      <c r="D57" s="14"/>
      <c r="E57" s="14"/>
      <c r="F57" s="14"/>
      <c r="G57" s="14"/>
      <c r="H57" s="14"/>
      <c r="I57" s="14"/>
      <c r="J57" s="14"/>
      <c r="K57" s="26"/>
      <c r="L57" s="14"/>
      <c r="M57" s="14"/>
      <c r="N57" s="26"/>
      <c r="O57" s="26"/>
      <c r="P57" s="26"/>
      <c r="Q57" s="14"/>
      <c r="R57" s="14"/>
      <c r="S57" s="14"/>
      <c r="T57" s="14"/>
      <c r="U57" s="14"/>
      <c r="V57" s="14"/>
      <c r="W57" s="14"/>
      <c r="X57" s="14"/>
      <c r="Y57" s="14"/>
      <c r="Z57" s="14"/>
      <c r="AA57" s="14"/>
      <c r="AB57" s="14"/>
      <c r="AC57" s="14"/>
      <c r="AD57" s="14"/>
      <c r="AE57" s="14"/>
      <c r="AF57" s="14"/>
      <c r="AG57" s="14"/>
      <c r="AH57" s="14"/>
      <c r="AI57" s="39"/>
      <c r="AQ57" s="4"/>
      <c r="AR57" s="4"/>
      <c r="AS57" s="4"/>
      <c r="AT57" s="4"/>
      <c r="AU57" s="4"/>
      <c r="AV57" s="4"/>
      <c r="AW57" s="4"/>
      <c r="AX57" s="4"/>
      <c r="AY57" s="4"/>
      <c r="AZ57" s="4"/>
      <c r="BA57" s="4"/>
      <c r="BB57" s="4"/>
      <c r="BC57" s="4"/>
      <c r="BD57" s="4"/>
      <c r="BE57" s="4"/>
      <c r="BF57" s="4"/>
      <c r="BG57" s="4"/>
      <c r="BH57" s="4"/>
      <c r="BI57" s="4"/>
      <c r="BJ57" s="4"/>
      <c r="BK57" s="4"/>
      <c r="BL57" s="4"/>
      <c r="BM57" s="4"/>
      <c r="BN57" s="4"/>
    </row>
    <row r="58" spans="1:71" ht="161.1" customHeight="1">
      <c r="A58" s="16" t="s">
        <v>61</v>
      </c>
      <c r="B58" s="14" t="s">
        <v>188</v>
      </c>
      <c r="C58" s="14" t="s">
        <v>189</v>
      </c>
      <c r="D58" s="14" t="s">
        <v>190</v>
      </c>
      <c r="E58" s="14"/>
      <c r="F58" s="23">
        <v>2018</v>
      </c>
      <c r="G58" s="14" t="s">
        <v>190</v>
      </c>
      <c r="H58" s="14" t="s">
        <v>190</v>
      </c>
      <c r="I58" s="14" t="s">
        <v>191</v>
      </c>
      <c r="J58" s="14">
        <v>16.5</v>
      </c>
      <c r="K58" s="26"/>
      <c r="L58" s="14"/>
      <c r="M58" s="14"/>
      <c r="N58" s="26"/>
      <c r="O58" s="26"/>
      <c r="P58" s="26">
        <v>16.5</v>
      </c>
      <c r="Q58" s="14"/>
      <c r="R58" s="14"/>
      <c r="S58" s="14"/>
      <c r="T58" s="14"/>
      <c r="U58" s="14"/>
      <c r="V58" s="14"/>
      <c r="W58" s="14"/>
      <c r="X58" s="14" t="s">
        <v>122</v>
      </c>
      <c r="Y58" s="14" t="s">
        <v>104</v>
      </c>
      <c r="Z58" s="14" t="s">
        <v>123</v>
      </c>
      <c r="AA58" s="14" t="s">
        <v>123</v>
      </c>
      <c r="AB58" s="14" t="s">
        <v>123</v>
      </c>
      <c r="AC58" s="14" t="s">
        <v>123</v>
      </c>
      <c r="AD58" s="14">
        <v>43</v>
      </c>
      <c r="AE58" s="14">
        <v>43</v>
      </c>
      <c r="AF58" s="14">
        <v>43</v>
      </c>
      <c r="AG58" s="14"/>
      <c r="AH58" s="14"/>
      <c r="AI58" s="39"/>
      <c r="AQ58" s="4"/>
      <c r="AR58" s="4"/>
      <c r="AS58" s="4"/>
      <c r="AT58" s="4"/>
      <c r="AU58" s="4"/>
      <c r="AV58" s="4"/>
      <c r="AW58" s="4"/>
      <c r="AX58" s="4"/>
      <c r="AY58" s="4"/>
      <c r="AZ58" s="4"/>
      <c r="BA58" s="4"/>
      <c r="BB58" s="4"/>
      <c r="BC58" s="4"/>
      <c r="BD58" s="4"/>
      <c r="BE58" s="4"/>
      <c r="BF58" s="4"/>
      <c r="BG58" s="4"/>
      <c r="BH58" s="4"/>
      <c r="BI58" s="4"/>
      <c r="BJ58" s="4"/>
      <c r="BK58" s="4"/>
      <c r="BL58" s="4"/>
      <c r="BM58" s="4"/>
      <c r="BN58" s="4"/>
    </row>
    <row r="59" spans="1:71" ht="35.1" customHeight="1">
      <c r="A59" s="15" t="s">
        <v>62</v>
      </c>
      <c r="B59" s="14">
        <v>3</v>
      </c>
      <c r="C59" s="14"/>
      <c r="D59" s="14"/>
      <c r="E59" s="14"/>
      <c r="F59" s="14"/>
      <c r="G59" s="14"/>
      <c r="H59" s="14"/>
      <c r="I59" s="14"/>
      <c r="J59" s="14">
        <v>246</v>
      </c>
      <c r="K59" s="26"/>
      <c r="L59" s="14"/>
      <c r="M59" s="14"/>
      <c r="N59" s="26">
        <v>246</v>
      </c>
      <c r="O59" s="26"/>
      <c r="P59" s="14"/>
      <c r="Q59" s="14"/>
      <c r="R59" s="14"/>
      <c r="S59" s="14"/>
      <c r="T59" s="14"/>
      <c r="U59" s="14"/>
      <c r="V59" s="14"/>
      <c r="W59" s="14"/>
      <c r="X59" s="14"/>
      <c r="Y59" s="14"/>
      <c r="Z59" s="14"/>
      <c r="AA59" s="14"/>
      <c r="AB59" s="14"/>
      <c r="AC59" s="14"/>
      <c r="AD59" s="14"/>
      <c r="AE59" s="14"/>
      <c r="AF59" s="14"/>
      <c r="AG59" s="14"/>
      <c r="AH59" s="14"/>
      <c r="AI59" s="39"/>
      <c r="AQ59" s="4"/>
      <c r="AR59" s="4"/>
      <c r="AS59" s="4"/>
      <c r="AT59" s="4"/>
      <c r="AU59" s="4"/>
      <c r="AV59" s="4"/>
      <c r="AW59" s="4"/>
      <c r="AX59" s="4"/>
      <c r="AY59" s="4"/>
      <c r="AZ59" s="4"/>
      <c r="BA59" s="4"/>
      <c r="BB59" s="4"/>
      <c r="BC59" s="4"/>
      <c r="BD59" s="4"/>
      <c r="BE59" s="4"/>
      <c r="BF59" s="4"/>
      <c r="BG59" s="4"/>
      <c r="BH59" s="4"/>
      <c r="BI59" s="4"/>
      <c r="BJ59" s="4"/>
      <c r="BK59" s="4"/>
      <c r="BL59" s="4"/>
      <c r="BM59" s="4"/>
      <c r="BN59" s="4"/>
    </row>
    <row r="60" spans="1:71" ht="170.1" customHeight="1">
      <c r="A60" s="78" t="s">
        <v>63</v>
      </c>
      <c r="B60" s="14" t="s">
        <v>192</v>
      </c>
      <c r="C60" s="14" t="s">
        <v>193</v>
      </c>
      <c r="D60" s="14" t="s">
        <v>194</v>
      </c>
      <c r="E60" s="14"/>
      <c r="F60" s="23">
        <v>2018</v>
      </c>
      <c r="G60" s="14" t="s">
        <v>194</v>
      </c>
      <c r="H60" s="14" t="s">
        <v>194</v>
      </c>
      <c r="I60" s="14" t="s">
        <v>195</v>
      </c>
      <c r="J60" s="14">
        <v>246</v>
      </c>
      <c r="K60" s="26"/>
      <c r="L60" s="14"/>
      <c r="M60" s="14"/>
      <c r="N60" s="26">
        <v>246</v>
      </c>
      <c r="O60" s="26"/>
      <c r="P60" s="14"/>
      <c r="Q60" s="14"/>
      <c r="R60" s="14"/>
      <c r="S60" s="14"/>
      <c r="T60" s="14"/>
      <c r="U60" s="14"/>
      <c r="V60" s="14"/>
      <c r="W60" s="14"/>
      <c r="X60" s="14" t="s">
        <v>122</v>
      </c>
      <c r="Y60" s="14" t="s">
        <v>104</v>
      </c>
      <c r="Z60" s="14" t="s">
        <v>123</v>
      </c>
      <c r="AA60" s="14" t="s">
        <v>123</v>
      </c>
      <c r="AB60" s="14" t="s">
        <v>123</v>
      </c>
      <c r="AC60" s="14" t="s">
        <v>123</v>
      </c>
      <c r="AD60" s="14"/>
      <c r="AE60" s="14"/>
      <c r="AF60" s="14"/>
      <c r="AG60" s="14"/>
      <c r="AH60" s="14"/>
      <c r="AI60" s="39"/>
      <c r="AQ60" s="4"/>
      <c r="AR60" s="4"/>
      <c r="AS60" s="4"/>
      <c r="AT60" s="4"/>
      <c r="AU60" s="4"/>
      <c r="AV60" s="4"/>
      <c r="AW60" s="4"/>
      <c r="AX60" s="4"/>
      <c r="AY60" s="4"/>
      <c r="AZ60" s="4"/>
      <c r="BA60" s="4"/>
      <c r="BB60" s="4"/>
      <c r="BC60" s="4"/>
      <c r="BD60" s="4"/>
      <c r="BE60" s="4"/>
      <c r="BF60" s="4"/>
      <c r="BG60" s="4"/>
      <c r="BH60" s="4"/>
      <c r="BI60" s="4"/>
      <c r="BJ60" s="4"/>
      <c r="BK60" s="4"/>
      <c r="BL60" s="4"/>
      <c r="BM60" s="4"/>
      <c r="BN60" s="4"/>
    </row>
    <row r="61" spans="1:71" ht="35.1" customHeight="1">
      <c r="A61" s="78" t="s">
        <v>64</v>
      </c>
      <c r="B61" s="14"/>
      <c r="C61" s="14"/>
      <c r="D61" s="14"/>
      <c r="E61" s="14"/>
      <c r="F61" s="14"/>
      <c r="G61" s="14"/>
      <c r="H61" s="14"/>
      <c r="I61" s="14"/>
      <c r="J61" s="14"/>
      <c r="K61" s="26"/>
      <c r="L61" s="14"/>
      <c r="M61" s="14"/>
      <c r="N61" s="26"/>
      <c r="O61" s="26"/>
      <c r="P61" s="14"/>
      <c r="Q61" s="14"/>
      <c r="R61" s="14"/>
      <c r="S61" s="14"/>
      <c r="T61" s="14"/>
      <c r="U61" s="14"/>
      <c r="V61" s="14"/>
      <c r="W61" s="14"/>
      <c r="X61" s="14"/>
      <c r="Y61" s="14"/>
      <c r="Z61" s="14"/>
      <c r="AA61" s="14"/>
      <c r="AB61" s="14"/>
      <c r="AC61" s="14"/>
      <c r="AD61" s="14"/>
      <c r="AE61" s="14"/>
      <c r="AF61" s="14"/>
      <c r="AG61" s="14"/>
      <c r="AH61" s="14"/>
      <c r="AI61" s="39"/>
      <c r="AQ61" s="4"/>
      <c r="AR61" s="4"/>
      <c r="AS61" s="4"/>
      <c r="AT61" s="4"/>
      <c r="AU61" s="4"/>
      <c r="AV61" s="4"/>
      <c r="AW61" s="4"/>
      <c r="AX61" s="4"/>
      <c r="AY61" s="4"/>
      <c r="AZ61" s="4"/>
      <c r="BA61" s="4"/>
      <c r="BB61" s="4"/>
      <c r="BC61" s="4"/>
      <c r="BD61" s="4"/>
      <c r="BE61" s="4"/>
      <c r="BF61" s="4"/>
      <c r="BG61" s="4"/>
      <c r="BH61" s="4"/>
      <c r="BI61" s="4"/>
      <c r="BJ61" s="4"/>
      <c r="BK61" s="4"/>
      <c r="BL61" s="4"/>
      <c r="BM61" s="4"/>
      <c r="BN61" s="4"/>
    </row>
    <row r="62" spans="1:71" ht="35.1" customHeight="1">
      <c r="A62" s="78" t="s">
        <v>65</v>
      </c>
      <c r="B62" s="14"/>
      <c r="C62" s="14"/>
      <c r="D62" s="14"/>
      <c r="E62" s="14"/>
      <c r="F62" s="14"/>
      <c r="G62" s="14"/>
      <c r="H62" s="14"/>
      <c r="I62" s="14"/>
      <c r="J62" s="14"/>
      <c r="K62" s="26"/>
      <c r="L62" s="14"/>
      <c r="M62" s="14"/>
      <c r="N62" s="26"/>
      <c r="O62" s="26"/>
      <c r="P62" s="14"/>
      <c r="Q62" s="14"/>
      <c r="R62" s="14"/>
      <c r="S62" s="14"/>
      <c r="T62" s="14"/>
      <c r="U62" s="14"/>
      <c r="V62" s="14"/>
      <c r="W62" s="14"/>
      <c r="X62" s="14"/>
      <c r="Y62" s="14"/>
      <c r="Z62" s="14"/>
      <c r="AA62" s="14"/>
      <c r="AB62" s="14"/>
      <c r="AC62" s="14"/>
      <c r="AD62" s="14"/>
      <c r="AE62" s="14"/>
      <c r="AF62" s="14"/>
      <c r="AG62" s="14"/>
      <c r="AH62" s="14"/>
      <c r="AI62" s="39"/>
      <c r="AQ62" s="4"/>
      <c r="AR62" s="4"/>
      <c r="AS62" s="4"/>
      <c r="AT62" s="4"/>
      <c r="AU62" s="4"/>
      <c r="AV62" s="4"/>
      <c r="AW62" s="4"/>
      <c r="AX62" s="4"/>
      <c r="AY62" s="4"/>
      <c r="AZ62" s="4"/>
      <c r="BA62" s="4"/>
      <c r="BB62" s="4"/>
      <c r="BC62" s="4"/>
      <c r="BD62" s="4"/>
      <c r="BE62" s="4"/>
      <c r="BF62" s="4"/>
      <c r="BG62" s="4"/>
      <c r="BH62" s="4"/>
      <c r="BI62" s="4"/>
      <c r="BJ62" s="4"/>
      <c r="BK62" s="4"/>
      <c r="BL62" s="4"/>
      <c r="BM62" s="4"/>
      <c r="BN62" s="4"/>
    </row>
    <row r="63" spans="1:71" ht="35.1" customHeight="1">
      <c r="A63" s="78" t="s">
        <v>66</v>
      </c>
      <c r="B63" s="14"/>
      <c r="C63" s="14"/>
      <c r="D63" s="14"/>
      <c r="E63" s="14"/>
      <c r="F63" s="14"/>
      <c r="G63" s="14"/>
      <c r="H63" s="14"/>
      <c r="I63" s="14"/>
      <c r="J63" s="14"/>
      <c r="K63" s="26"/>
      <c r="L63" s="14"/>
      <c r="M63" s="14"/>
      <c r="N63" s="26"/>
      <c r="O63" s="26"/>
      <c r="P63" s="14"/>
      <c r="Q63" s="14"/>
      <c r="R63" s="14"/>
      <c r="S63" s="14"/>
      <c r="T63" s="14"/>
      <c r="U63" s="14"/>
      <c r="V63" s="14"/>
      <c r="W63" s="14"/>
      <c r="X63" s="14"/>
      <c r="Y63" s="14"/>
      <c r="Z63" s="14"/>
      <c r="AA63" s="14"/>
      <c r="AB63" s="14"/>
      <c r="AC63" s="14"/>
      <c r="AD63" s="14"/>
      <c r="AE63" s="14"/>
      <c r="AF63" s="14"/>
      <c r="AG63" s="14"/>
      <c r="AH63" s="14"/>
      <c r="AI63" s="39"/>
      <c r="AQ63" s="4"/>
      <c r="AR63" s="4"/>
      <c r="AS63" s="4"/>
      <c r="AT63" s="4"/>
      <c r="AU63" s="4"/>
      <c r="AV63" s="4"/>
      <c r="AW63" s="4"/>
      <c r="AX63" s="4"/>
      <c r="AY63" s="4"/>
      <c r="AZ63" s="4"/>
      <c r="BA63" s="4"/>
      <c r="BB63" s="4"/>
      <c r="BC63" s="4"/>
      <c r="BD63" s="4"/>
      <c r="BE63" s="4"/>
      <c r="BF63" s="4"/>
      <c r="BG63" s="4"/>
      <c r="BH63" s="4"/>
      <c r="BI63" s="4"/>
      <c r="BJ63" s="4"/>
      <c r="BK63" s="4"/>
      <c r="BL63" s="4"/>
      <c r="BM63" s="4"/>
      <c r="BN63" s="4"/>
    </row>
    <row r="64" spans="1:71" ht="35.1" customHeight="1">
      <c r="A64" s="16" t="s">
        <v>67</v>
      </c>
      <c r="B64" s="14"/>
      <c r="C64" s="14"/>
      <c r="D64" s="14"/>
      <c r="E64" s="14"/>
      <c r="F64" s="14"/>
      <c r="G64" s="14"/>
      <c r="H64" s="14"/>
      <c r="I64" s="14"/>
      <c r="J64" s="14"/>
      <c r="K64" s="26"/>
      <c r="L64" s="14"/>
      <c r="M64" s="14"/>
      <c r="N64" s="26"/>
      <c r="O64" s="26"/>
      <c r="P64" s="14"/>
      <c r="Q64" s="14"/>
      <c r="R64" s="14"/>
      <c r="S64" s="14"/>
      <c r="T64" s="14"/>
      <c r="U64" s="14"/>
      <c r="V64" s="14"/>
      <c r="W64" s="14"/>
      <c r="X64" s="14"/>
      <c r="Y64" s="14"/>
      <c r="Z64" s="14"/>
      <c r="AA64" s="14"/>
      <c r="AB64" s="14"/>
      <c r="AC64" s="14"/>
      <c r="AD64" s="14"/>
      <c r="AE64" s="14"/>
      <c r="AF64" s="14"/>
      <c r="AG64" s="14"/>
      <c r="AH64" s="14"/>
      <c r="AI64" s="39"/>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row>
    <row r="65" spans="1:72" s="112" customFormat="1" ht="75.75" customHeight="1">
      <c r="A65" s="112" t="s">
        <v>68</v>
      </c>
      <c r="B65" s="14"/>
      <c r="C65" s="14"/>
      <c r="D65" s="14"/>
      <c r="E65" s="14"/>
      <c r="F65" s="14"/>
      <c r="G65" s="14"/>
      <c r="H65" s="14"/>
      <c r="I65" s="14"/>
      <c r="J65" s="14"/>
      <c r="K65" s="26"/>
      <c r="L65" s="14"/>
      <c r="M65" s="14"/>
      <c r="N65" s="26"/>
      <c r="O65" s="26"/>
      <c r="P65" s="14"/>
      <c r="Q65" s="14"/>
      <c r="R65" s="14"/>
      <c r="S65" s="14"/>
      <c r="T65" s="14"/>
      <c r="U65" s="14"/>
      <c r="V65" s="14"/>
      <c r="W65" s="14"/>
      <c r="X65" s="14"/>
      <c r="Y65" s="14"/>
      <c r="Z65" s="14"/>
      <c r="AA65" s="14"/>
      <c r="AB65" s="14"/>
      <c r="AC65" s="14"/>
      <c r="AD65" s="14"/>
      <c r="AE65" s="14"/>
      <c r="AF65" s="14"/>
      <c r="AG65" s="14"/>
      <c r="AH65" s="14"/>
      <c r="AI65" s="14"/>
      <c r="AP65" s="130"/>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2"/>
    </row>
    <row r="66" spans="1:72" ht="35.1" customHeight="1">
      <c r="A66" s="15" t="s">
        <v>69</v>
      </c>
      <c r="B66" s="14"/>
      <c r="C66" s="14"/>
      <c r="D66" s="14"/>
      <c r="E66" s="14"/>
      <c r="F66" s="14"/>
      <c r="G66" s="14"/>
      <c r="H66" s="14"/>
      <c r="I66" s="14"/>
      <c r="J66" s="14"/>
      <c r="K66" s="26"/>
      <c r="L66" s="14"/>
      <c r="M66" s="14"/>
      <c r="N66" s="26"/>
      <c r="O66" s="26"/>
      <c r="P66" s="14"/>
      <c r="Q66" s="14"/>
      <c r="R66" s="14"/>
      <c r="S66" s="14"/>
      <c r="T66" s="14"/>
      <c r="U66" s="14"/>
      <c r="V66" s="14"/>
      <c r="W66" s="14"/>
      <c r="X66" s="14"/>
      <c r="Y66" s="14"/>
      <c r="Z66" s="14"/>
      <c r="AA66" s="14"/>
      <c r="AB66" s="14"/>
      <c r="AC66" s="14"/>
      <c r="AD66" s="14"/>
      <c r="AE66" s="14"/>
      <c r="AF66" s="14"/>
      <c r="AG66" s="14"/>
      <c r="AH66" s="14"/>
      <c r="AI66" s="39"/>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row>
    <row r="67" spans="1:72" ht="35.1" customHeight="1">
      <c r="A67" s="78" t="s">
        <v>70</v>
      </c>
      <c r="B67" s="14"/>
      <c r="C67" s="14"/>
      <c r="D67" s="14"/>
      <c r="E67" s="14"/>
      <c r="F67" s="14"/>
      <c r="G67" s="14"/>
      <c r="H67" s="14"/>
      <c r="I67" s="14"/>
      <c r="J67" s="14"/>
      <c r="K67" s="26"/>
      <c r="L67" s="14"/>
      <c r="M67" s="14"/>
      <c r="N67" s="26"/>
      <c r="O67" s="26"/>
      <c r="P67" s="14"/>
      <c r="Q67" s="14"/>
      <c r="R67" s="14"/>
      <c r="S67" s="14"/>
      <c r="T67" s="14"/>
      <c r="U67" s="14"/>
      <c r="V67" s="14"/>
      <c r="W67" s="14"/>
      <c r="X67" s="14"/>
      <c r="Y67" s="14"/>
      <c r="Z67" s="14"/>
      <c r="AA67" s="14"/>
      <c r="AB67" s="14"/>
      <c r="AC67" s="14"/>
      <c r="AD67" s="14"/>
      <c r="AE67" s="14"/>
      <c r="AF67" s="14"/>
      <c r="AG67" s="14"/>
      <c r="AH67" s="14"/>
      <c r="AI67" s="39"/>
      <c r="AQ67" s="4"/>
      <c r="AR67" s="4"/>
      <c r="AS67" s="4"/>
      <c r="AT67" s="4"/>
      <c r="AU67" s="4"/>
      <c r="AV67" s="4"/>
      <c r="AW67" s="4"/>
      <c r="AX67" s="4"/>
      <c r="AY67" s="4"/>
      <c r="AZ67" s="4"/>
      <c r="BA67" s="4"/>
      <c r="BB67" s="4"/>
      <c r="BC67" s="4"/>
      <c r="BD67" s="4"/>
      <c r="BE67" s="4"/>
      <c r="BF67" s="4"/>
      <c r="BG67" s="4"/>
      <c r="BH67" s="4"/>
      <c r="BI67" s="4"/>
      <c r="BJ67" s="4"/>
      <c r="BK67" s="4"/>
      <c r="BL67" s="4"/>
      <c r="BM67" s="4"/>
      <c r="BN67" s="4"/>
    </row>
    <row r="68" spans="1:72" ht="35.1" customHeight="1">
      <c r="A68" s="78" t="s">
        <v>71</v>
      </c>
      <c r="B68" s="14"/>
      <c r="C68" s="14"/>
      <c r="D68" s="14"/>
      <c r="E68" s="14"/>
      <c r="F68" s="14"/>
      <c r="G68" s="14"/>
      <c r="H68" s="14"/>
      <c r="I68" s="14"/>
      <c r="J68" s="14"/>
      <c r="K68" s="26"/>
      <c r="L68" s="14"/>
      <c r="M68" s="14"/>
      <c r="N68" s="26"/>
      <c r="O68" s="26"/>
      <c r="P68" s="14"/>
      <c r="Q68" s="14"/>
      <c r="R68" s="14"/>
      <c r="S68" s="14"/>
      <c r="T68" s="14"/>
      <c r="U68" s="14"/>
      <c r="V68" s="14"/>
      <c r="W68" s="14"/>
      <c r="X68" s="14"/>
      <c r="Y68" s="14"/>
      <c r="Z68" s="14"/>
      <c r="AA68" s="14"/>
      <c r="AB68" s="14"/>
      <c r="AC68" s="14"/>
      <c r="AD68" s="14"/>
      <c r="AE68" s="14"/>
      <c r="AF68" s="14"/>
      <c r="AG68" s="14"/>
      <c r="AH68" s="14"/>
      <c r="AI68" s="39"/>
      <c r="AQ68" s="4"/>
      <c r="AR68" s="4"/>
      <c r="AS68" s="4"/>
      <c r="AT68" s="4"/>
      <c r="AU68" s="4"/>
      <c r="AV68" s="4"/>
      <c r="AW68" s="4"/>
      <c r="AX68" s="4"/>
      <c r="AY68" s="4"/>
      <c r="AZ68" s="4"/>
      <c r="BA68" s="4"/>
      <c r="BB68" s="4"/>
      <c r="BC68" s="4"/>
      <c r="BD68" s="4"/>
      <c r="BE68" s="4"/>
      <c r="BF68" s="4"/>
      <c r="BG68" s="4"/>
      <c r="BH68" s="4"/>
      <c r="BI68" s="4"/>
      <c r="BJ68" s="4"/>
      <c r="BK68" s="4"/>
      <c r="BL68" s="4"/>
      <c r="BM68" s="4"/>
      <c r="BN68" s="4"/>
    </row>
    <row r="69" spans="1:72" ht="35.1" customHeight="1">
      <c r="A69" s="78" t="s">
        <v>72</v>
      </c>
      <c r="B69" s="14"/>
      <c r="C69" s="14"/>
      <c r="D69" s="14"/>
      <c r="E69" s="14"/>
      <c r="F69" s="14"/>
      <c r="G69" s="14"/>
      <c r="H69" s="14"/>
      <c r="I69" s="14"/>
      <c r="J69" s="14"/>
      <c r="K69" s="26"/>
      <c r="L69" s="14"/>
      <c r="M69" s="14"/>
      <c r="N69" s="26"/>
      <c r="O69" s="26"/>
      <c r="P69" s="14"/>
      <c r="Q69" s="14"/>
      <c r="R69" s="14"/>
      <c r="S69" s="14"/>
      <c r="T69" s="14"/>
      <c r="U69" s="14"/>
      <c r="V69" s="14"/>
      <c r="W69" s="14"/>
      <c r="X69" s="14"/>
      <c r="Y69" s="14"/>
      <c r="Z69" s="14"/>
      <c r="AA69" s="14"/>
      <c r="AB69" s="14"/>
      <c r="AC69" s="14"/>
      <c r="AD69" s="14"/>
      <c r="AE69" s="14"/>
      <c r="AF69" s="14"/>
      <c r="AG69" s="14"/>
      <c r="AH69" s="14"/>
      <c r="AI69" s="39"/>
      <c r="AQ69" s="4"/>
      <c r="AR69" s="4"/>
      <c r="AS69" s="4"/>
      <c r="AT69" s="4"/>
      <c r="AU69" s="4"/>
      <c r="AV69" s="4"/>
      <c r="AW69" s="4"/>
      <c r="AX69" s="4"/>
      <c r="AY69" s="4"/>
      <c r="AZ69" s="4"/>
      <c r="BA69" s="4"/>
      <c r="BB69" s="4"/>
      <c r="BC69" s="4"/>
      <c r="BD69" s="4"/>
      <c r="BE69" s="4"/>
      <c r="BF69" s="4"/>
      <c r="BG69" s="4"/>
      <c r="BH69" s="4"/>
      <c r="BI69" s="4"/>
      <c r="BJ69" s="4"/>
      <c r="BK69" s="4"/>
      <c r="BL69" s="4"/>
      <c r="BM69" s="4"/>
      <c r="BN69" s="4"/>
    </row>
    <row r="70" spans="1:72" ht="35.1" customHeight="1">
      <c r="A70" s="78" t="s">
        <v>196</v>
      </c>
      <c r="B70" s="39"/>
      <c r="C70" s="39"/>
      <c r="D70" s="39"/>
      <c r="E70" s="39"/>
      <c r="F70" s="39"/>
      <c r="G70" s="39"/>
      <c r="H70" s="39"/>
      <c r="I70" s="39"/>
      <c r="J70" s="39"/>
      <c r="K70" s="43"/>
      <c r="L70" s="39"/>
      <c r="M70" s="39"/>
      <c r="N70" s="43"/>
      <c r="O70" s="43"/>
      <c r="P70" s="39"/>
      <c r="Q70" s="39"/>
      <c r="R70" s="39"/>
      <c r="S70" s="39"/>
      <c r="T70" s="39"/>
      <c r="U70" s="39"/>
      <c r="V70" s="39"/>
      <c r="W70" s="39"/>
      <c r="X70" s="39"/>
      <c r="Y70" s="39"/>
      <c r="Z70" s="39"/>
      <c r="AA70" s="39"/>
      <c r="AB70" s="39"/>
      <c r="AC70" s="39"/>
      <c r="AD70" s="39"/>
      <c r="AE70" s="39"/>
      <c r="AF70" s="39"/>
      <c r="AG70" s="39"/>
      <c r="AH70" s="39"/>
      <c r="AI70" s="39"/>
      <c r="AQ70" s="4"/>
      <c r="AR70" s="4"/>
      <c r="AS70" s="4"/>
      <c r="AT70" s="4"/>
      <c r="AU70" s="4"/>
      <c r="AV70" s="4"/>
      <c r="AW70" s="4"/>
      <c r="AX70" s="4"/>
      <c r="AY70" s="4"/>
      <c r="AZ70" s="4"/>
      <c r="BA70" s="4"/>
      <c r="BB70" s="4"/>
      <c r="BC70" s="4"/>
      <c r="BD70" s="4"/>
      <c r="BE70" s="4"/>
      <c r="BF70" s="4"/>
      <c r="BG70" s="4"/>
      <c r="BH70" s="4"/>
      <c r="BI70" s="4"/>
      <c r="BJ70" s="4"/>
      <c r="BK70" s="4"/>
      <c r="BL70" s="4"/>
      <c r="BM70" s="4"/>
      <c r="BN70" s="4"/>
    </row>
    <row r="71" spans="1:72" ht="35.1" customHeight="1">
      <c r="A71" s="44" t="s">
        <v>74</v>
      </c>
      <c r="B71" s="39"/>
      <c r="C71" s="39"/>
      <c r="D71" s="39"/>
      <c r="E71" s="39"/>
      <c r="F71" s="39"/>
      <c r="G71" s="39"/>
      <c r="H71" s="39"/>
      <c r="I71" s="39"/>
      <c r="J71" s="39"/>
      <c r="K71" s="43"/>
      <c r="L71" s="39"/>
      <c r="M71" s="39"/>
      <c r="N71" s="43"/>
      <c r="O71" s="43"/>
      <c r="P71" s="39"/>
      <c r="Q71" s="39"/>
      <c r="R71" s="39"/>
      <c r="S71" s="39"/>
      <c r="T71" s="39"/>
      <c r="U71" s="39"/>
      <c r="V71" s="39"/>
      <c r="W71" s="39"/>
      <c r="X71" s="39"/>
      <c r="Y71" s="39"/>
      <c r="Z71" s="39"/>
      <c r="AA71" s="39"/>
      <c r="AB71" s="39"/>
      <c r="AC71" s="39"/>
      <c r="AD71" s="39"/>
      <c r="AE71" s="39"/>
      <c r="AF71" s="39"/>
      <c r="AG71" s="39"/>
      <c r="AH71" s="39"/>
      <c r="AI71" s="39"/>
      <c r="AQ71" s="4"/>
      <c r="AR71" s="4"/>
      <c r="AS71" s="4"/>
      <c r="AT71" s="4"/>
      <c r="AU71" s="4"/>
      <c r="AV71" s="4"/>
      <c r="AW71" s="4"/>
      <c r="AX71" s="4"/>
      <c r="AY71" s="4"/>
      <c r="AZ71" s="4"/>
      <c r="BA71" s="4"/>
      <c r="BB71" s="4"/>
      <c r="BC71" s="4"/>
      <c r="BD71" s="4"/>
      <c r="BE71" s="4"/>
      <c r="BF71" s="4"/>
      <c r="BG71" s="4"/>
      <c r="BH71" s="4"/>
      <c r="BI71" s="4"/>
      <c r="BJ71" s="4"/>
      <c r="BK71" s="4"/>
      <c r="BL71" s="4"/>
      <c r="BM71" s="4"/>
      <c r="BN71" s="4"/>
    </row>
    <row r="72" spans="1:72">
      <c r="AQ72" s="4"/>
      <c r="AR72" s="4"/>
      <c r="AS72" s="4"/>
      <c r="AT72" s="4"/>
      <c r="AU72" s="4"/>
      <c r="AV72" s="4"/>
      <c r="AW72" s="4"/>
      <c r="AX72" s="4"/>
      <c r="AY72" s="4"/>
      <c r="AZ72" s="4"/>
      <c r="BA72" s="4"/>
      <c r="BB72" s="4"/>
      <c r="BC72" s="4"/>
      <c r="BD72" s="4"/>
      <c r="BE72" s="4"/>
      <c r="BF72" s="4"/>
      <c r="BG72" s="4"/>
      <c r="BH72" s="4"/>
      <c r="BI72" s="4"/>
      <c r="BJ72" s="4"/>
      <c r="BK72" s="4"/>
      <c r="BL72" s="4"/>
      <c r="BM72" s="4"/>
      <c r="BN72" s="4"/>
    </row>
    <row r="73" spans="1:72">
      <c r="AQ73" s="4"/>
      <c r="AR73" s="4"/>
      <c r="AS73" s="4"/>
      <c r="AT73" s="4"/>
      <c r="AU73" s="4"/>
      <c r="AV73" s="4"/>
      <c r="AW73" s="4"/>
      <c r="AX73" s="4"/>
      <c r="AY73" s="4"/>
      <c r="AZ73" s="4"/>
      <c r="BA73" s="4"/>
      <c r="BB73" s="4"/>
      <c r="BC73" s="4"/>
      <c r="BD73" s="4"/>
      <c r="BE73" s="4"/>
      <c r="BF73" s="4"/>
      <c r="BG73" s="4"/>
      <c r="BH73" s="4"/>
      <c r="BI73" s="4"/>
      <c r="BJ73" s="4"/>
      <c r="BK73" s="4"/>
      <c r="BL73" s="4"/>
      <c r="BM73" s="4"/>
      <c r="BN73" s="4"/>
    </row>
    <row r="74" spans="1:72">
      <c r="AQ74" s="4"/>
      <c r="AR74" s="4"/>
      <c r="AS74" s="4"/>
      <c r="AT74" s="4"/>
      <c r="AU74" s="4"/>
      <c r="AV74" s="4"/>
      <c r="AW74" s="4"/>
      <c r="AX74" s="4"/>
      <c r="AY74" s="4"/>
      <c r="AZ74" s="4"/>
      <c r="BA74" s="4"/>
      <c r="BB74" s="4"/>
      <c r="BC74" s="4"/>
      <c r="BD74" s="4"/>
      <c r="BE74" s="4"/>
      <c r="BF74" s="4"/>
      <c r="BG74" s="4"/>
      <c r="BH74" s="4"/>
      <c r="BI74" s="4"/>
      <c r="BJ74" s="4"/>
      <c r="BK74" s="4"/>
      <c r="BL74" s="4"/>
      <c r="BM74" s="4"/>
      <c r="BN74" s="4"/>
    </row>
    <row r="75" spans="1:72">
      <c r="AQ75" s="4"/>
      <c r="AR75" s="4"/>
      <c r="AS75" s="4"/>
      <c r="AT75" s="4"/>
      <c r="AU75" s="4"/>
      <c r="AV75" s="4"/>
      <c r="AW75" s="4"/>
      <c r="AX75" s="4"/>
      <c r="AY75" s="4"/>
      <c r="AZ75" s="4"/>
      <c r="BA75" s="4"/>
      <c r="BB75" s="4"/>
      <c r="BC75" s="4"/>
      <c r="BD75" s="4"/>
      <c r="BE75" s="4"/>
      <c r="BF75" s="4"/>
      <c r="BG75" s="4"/>
      <c r="BH75" s="4"/>
      <c r="BI75" s="4"/>
      <c r="BJ75" s="4"/>
      <c r="BK75" s="4"/>
      <c r="BL75" s="4"/>
      <c r="BM75" s="4"/>
      <c r="BN75" s="4"/>
    </row>
    <row r="76" spans="1:72">
      <c r="AQ76" s="4"/>
      <c r="AR76" s="4"/>
      <c r="AS76" s="4"/>
      <c r="AT76" s="4"/>
      <c r="AU76" s="4"/>
      <c r="AV76" s="4"/>
      <c r="AW76" s="4"/>
      <c r="AX76" s="4"/>
      <c r="AY76" s="4"/>
      <c r="AZ76" s="4"/>
      <c r="BA76" s="4"/>
      <c r="BB76" s="4"/>
      <c r="BC76" s="4"/>
      <c r="BD76" s="4"/>
      <c r="BE76" s="4"/>
      <c r="BF76" s="4"/>
      <c r="BG76" s="4"/>
      <c r="BH76" s="4"/>
      <c r="BI76" s="4"/>
      <c r="BJ76" s="4"/>
      <c r="BK76" s="4"/>
      <c r="BL76" s="4"/>
      <c r="BM76" s="4"/>
      <c r="BN76" s="4"/>
    </row>
    <row r="77" spans="1:72">
      <c r="AQ77" s="4"/>
      <c r="AR77" s="4"/>
      <c r="AS77" s="4"/>
      <c r="AT77" s="4"/>
      <c r="AU77" s="4"/>
      <c r="AV77" s="4"/>
      <c r="AW77" s="4"/>
      <c r="AX77" s="4"/>
      <c r="AY77" s="4"/>
      <c r="AZ77" s="4"/>
      <c r="BA77" s="4"/>
      <c r="BB77" s="4"/>
      <c r="BC77" s="4"/>
      <c r="BD77" s="4"/>
      <c r="BE77" s="4"/>
      <c r="BF77" s="4"/>
      <c r="BG77" s="4"/>
      <c r="BH77" s="4"/>
      <c r="BI77" s="4"/>
      <c r="BJ77" s="4"/>
      <c r="BK77" s="4"/>
      <c r="BL77" s="4"/>
      <c r="BM77" s="4"/>
      <c r="BN77" s="4"/>
    </row>
    <row r="78" spans="1:72">
      <c r="AQ78" s="4"/>
      <c r="AR78" s="4"/>
      <c r="AS78" s="4"/>
      <c r="AT78" s="4"/>
      <c r="AU78" s="4"/>
      <c r="AV78" s="4"/>
      <c r="AW78" s="4"/>
      <c r="AX78" s="4"/>
      <c r="AY78" s="4"/>
      <c r="AZ78" s="4"/>
      <c r="BA78" s="4"/>
      <c r="BB78" s="4"/>
      <c r="BC78" s="4"/>
      <c r="BD78" s="4"/>
      <c r="BE78" s="4"/>
      <c r="BF78" s="4"/>
      <c r="BG78" s="4"/>
      <c r="BH78" s="4"/>
      <c r="BI78" s="4"/>
      <c r="BJ78" s="4"/>
      <c r="BK78" s="4"/>
      <c r="BL78" s="4"/>
      <c r="BM78" s="4"/>
      <c r="BN78" s="4"/>
    </row>
    <row r="79" spans="1:72">
      <c r="AQ79" s="4"/>
      <c r="AR79" s="4"/>
      <c r="AS79" s="4"/>
      <c r="AT79" s="4"/>
      <c r="AU79" s="4"/>
      <c r="AV79" s="4"/>
      <c r="AW79" s="4"/>
      <c r="AX79" s="4"/>
      <c r="AY79" s="4"/>
      <c r="AZ79" s="4"/>
      <c r="BA79" s="4"/>
      <c r="BB79" s="4"/>
      <c r="BC79" s="4"/>
      <c r="BD79" s="4"/>
      <c r="BE79" s="4"/>
      <c r="BF79" s="4"/>
      <c r="BG79" s="4"/>
      <c r="BH79" s="4"/>
      <c r="BI79" s="4"/>
      <c r="BJ79" s="4"/>
      <c r="BK79" s="4"/>
      <c r="BL79" s="4"/>
      <c r="BM79" s="4"/>
      <c r="BN79" s="4"/>
    </row>
    <row r="80" spans="1:72">
      <c r="AQ80" s="4"/>
      <c r="AR80" s="4"/>
      <c r="AS80" s="4"/>
      <c r="AT80" s="4"/>
      <c r="AU80" s="4"/>
      <c r="AV80" s="4"/>
      <c r="AW80" s="4"/>
      <c r="AX80" s="4"/>
      <c r="AY80" s="4"/>
      <c r="AZ80" s="4"/>
      <c r="BA80" s="4"/>
      <c r="BB80" s="4"/>
      <c r="BC80" s="4"/>
      <c r="BD80" s="4"/>
      <c r="BE80" s="4"/>
      <c r="BF80" s="4"/>
      <c r="BG80" s="4"/>
      <c r="BH80" s="4"/>
      <c r="BI80" s="4"/>
      <c r="BJ80" s="4"/>
      <c r="BK80" s="4"/>
      <c r="BL80" s="4"/>
      <c r="BM80" s="4"/>
      <c r="BN80" s="4"/>
    </row>
    <row r="81" spans="43:66">
      <c r="AQ81" s="4"/>
      <c r="AR81" s="4"/>
      <c r="AS81" s="4"/>
      <c r="AT81" s="4"/>
      <c r="AU81" s="4"/>
      <c r="AV81" s="4"/>
      <c r="AW81" s="4"/>
      <c r="AX81" s="4"/>
      <c r="AY81" s="4"/>
      <c r="AZ81" s="4"/>
      <c r="BA81" s="4"/>
      <c r="BB81" s="4"/>
      <c r="BC81" s="4"/>
      <c r="BD81" s="4"/>
      <c r="BE81" s="4"/>
      <c r="BF81" s="4"/>
      <c r="BG81" s="4"/>
      <c r="BH81" s="4"/>
      <c r="BI81" s="4"/>
      <c r="BJ81" s="4"/>
      <c r="BK81" s="4"/>
      <c r="BL81" s="4"/>
      <c r="BM81" s="4"/>
      <c r="BN81" s="4"/>
    </row>
    <row r="82" spans="43:66">
      <c r="AQ82" s="4"/>
      <c r="AR82" s="4"/>
      <c r="AS82" s="4"/>
      <c r="AT82" s="4"/>
      <c r="AU82" s="4"/>
      <c r="AV82" s="4"/>
      <c r="AW82" s="4"/>
      <c r="AX82" s="4"/>
      <c r="AY82" s="4"/>
      <c r="AZ82" s="4"/>
      <c r="BA82" s="4"/>
      <c r="BB82" s="4"/>
      <c r="BC82" s="4"/>
      <c r="BD82" s="4"/>
      <c r="BE82" s="4"/>
      <c r="BF82" s="4"/>
      <c r="BG82" s="4"/>
      <c r="BH82" s="4"/>
      <c r="BI82" s="4"/>
      <c r="BJ82" s="4"/>
      <c r="BK82" s="4"/>
      <c r="BL82" s="4"/>
      <c r="BM82" s="4"/>
      <c r="BN82" s="4"/>
    </row>
    <row r="83" spans="43:66">
      <c r="AQ83" s="4"/>
      <c r="AR83" s="4"/>
      <c r="AS83" s="4"/>
      <c r="AT83" s="4"/>
      <c r="AU83" s="4"/>
      <c r="AV83" s="4"/>
      <c r="AW83" s="4"/>
      <c r="AX83" s="4"/>
      <c r="AY83" s="4"/>
      <c r="AZ83" s="4"/>
      <c r="BA83" s="4"/>
      <c r="BB83" s="4"/>
      <c r="BC83" s="4"/>
      <c r="BD83" s="4"/>
      <c r="BE83" s="4"/>
      <c r="BF83" s="4"/>
      <c r="BG83" s="4"/>
      <c r="BH83" s="4"/>
      <c r="BI83" s="4"/>
      <c r="BJ83" s="4"/>
      <c r="BK83" s="4"/>
      <c r="BL83" s="4"/>
      <c r="BM83" s="4"/>
      <c r="BN83" s="4"/>
    </row>
    <row r="84" spans="43:66">
      <c r="AQ84" s="4"/>
      <c r="AR84" s="4"/>
      <c r="AS84" s="4"/>
      <c r="AT84" s="4"/>
      <c r="AU84" s="4"/>
      <c r="AV84" s="4"/>
      <c r="AW84" s="4"/>
      <c r="AX84" s="4"/>
      <c r="AY84" s="4"/>
      <c r="AZ84" s="4"/>
      <c r="BA84" s="4"/>
      <c r="BB84" s="4"/>
      <c r="BC84" s="4"/>
      <c r="BD84" s="4"/>
      <c r="BE84" s="4"/>
      <c r="BF84" s="4"/>
      <c r="BG84" s="4"/>
      <c r="BH84" s="4"/>
      <c r="BI84" s="4"/>
      <c r="BJ84" s="4"/>
      <c r="BK84" s="4"/>
      <c r="BL84" s="4"/>
      <c r="BM84" s="4"/>
      <c r="BN84" s="4"/>
    </row>
    <row r="85" spans="43:66">
      <c r="AQ85" s="4"/>
      <c r="AR85" s="4"/>
      <c r="AS85" s="4"/>
      <c r="AT85" s="4"/>
      <c r="AU85" s="4"/>
      <c r="AV85" s="4"/>
      <c r="AW85" s="4"/>
      <c r="AX85" s="4"/>
      <c r="AY85" s="4"/>
      <c r="AZ85" s="4"/>
      <c r="BA85" s="4"/>
      <c r="BB85" s="4"/>
      <c r="BC85" s="4"/>
      <c r="BD85" s="4"/>
      <c r="BE85" s="4"/>
      <c r="BF85" s="4"/>
      <c r="BG85" s="4"/>
      <c r="BH85" s="4"/>
      <c r="BI85" s="4"/>
      <c r="BJ85" s="4"/>
      <c r="BK85" s="4"/>
      <c r="BL85" s="4"/>
      <c r="BM85" s="4"/>
      <c r="BN85" s="4"/>
    </row>
    <row r="86" spans="43:66">
      <c r="AQ86" s="4"/>
      <c r="AR86" s="4"/>
      <c r="AS86" s="4"/>
      <c r="AT86" s="4"/>
      <c r="AU86" s="4"/>
      <c r="AV86" s="4"/>
      <c r="AW86" s="4"/>
      <c r="AX86" s="4"/>
      <c r="AY86" s="4"/>
      <c r="AZ86" s="4"/>
      <c r="BA86" s="4"/>
      <c r="BB86" s="4"/>
      <c r="BC86" s="4"/>
      <c r="BD86" s="4"/>
      <c r="BE86" s="4"/>
      <c r="BF86" s="4"/>
      <c r="BG86" s="4"/>
      <c r="BH86" s="4"/>
      <c r="BI86" s="4"/>
      <c r="BJ86" s="4"/>
      <c r="BK86" s="4"/>
      <c r="BL86" s="4"/>
      <c r="BM86" s="4"/>
      <c r="BN86" s="4"/>
    </row>
    <row r="87" spans="43:66">
      <c r="AQ87" s="4"/>
      <c r="AR87" s="4"/>
      <c r="AS87" s="4"/>
      <c r="AT87" s="4"/>
      <c r="AU87" s="4"/>
      <c r="AV87" s="4"/>
      <c r="AW87" s="4"/>
      <c r="AX87" s="4"/>
      <c r="AY87" s="4"/>
      <c r="AZ87" s="4"/>
      <c r="BA87" s="4"/>
      <c r="BB87" s="4"/>
      <c r="BC87" s="4"/>
      <c r="BD87" s="4"/>
      <c r="BE87" s="4"/>
      <c r="BF87" s="4"/>
      <c r="BG87" s="4"/>
      <c r="BH87" s="4"/>
      <c r="BI87" s="4"/>
      <c r="BJ87" s="4"/>
      <c r="BK87" s="4"/>
      <c r="BL87" s="4"/>
      <c r="BM87" s="4"/>
      <c r="BN87" s="4"/>
    </row>
    <row r="88" spans="43:66">
      <c r="AQ88" s="4"/>
      <c r="AR88" s="4"/>
      <c r="AS88" s="4"/>
      <c r="AT88" s="4"/>
      <c r="AU88" s="4"/>
      <c r="AV88" s="4"/>
      <c r="AW88" s="4"/>
      <c r="AX88" s="4"/>
      <c r="AY88" s="4"/>
      <c r="AZ88" s="4"/>
      <c r="BA88" s="4"/>
      <c r="BB88" s="4"/>
      <c r="BC88" s="4"/>
      <c r="BD88" s="4"/>
      <c r="BE88" s="4"/>
      <c r="BF88" s="4"/>
      <c r="BG88" s="4"/>
      <c r="BH88" s="4"/>
      <c r="BI88" s="4"/>
      <c r="BJ88" s="4"/>
      <c r="BK88" s="4"/>
      <c r="BL88" s="4"/>
      <c r="BM88" s="4"/>
      <c r="BN88" s="4"/>
    </row>
    <row r="89" spans="43:66">
      <c r="AQ89" s="4"/>
      <c r="AR89" s="4"/>
      <c r="AS89" s="4"/>
      <c r="AT89" s="4"/>
      <c r="AU89" s="4"/>
      <c r="AV89" s="4"/>
      <c r="AW89" s="4"/>
      <c r="AX89" s="4"/>
      <c r="AY89" s="4"/>
      <c r="AZ89" s="4"/>
      <c r="BA89" s="4"/>
      <c r="BB89" s="4"/>
      <c r="BC89" s="4"/>
      <c r="BD89" s="4"/>
      <c r="BE89" s="4"/>
      <c r="BF89" s="4"/>
      <c r="BG89" s="4"/>
      <c r="BH89" s="4"/>
      <c r="BI89" s="4"/>
      <c r="BJ89" s="4"/>
      <c r="BK89" s="4"/>
      <c r="BL89" s="4"/>
      <c r="BM89" s="4"/>
      <c r="BN89" s="4"/>
    </row>
    <row r="90" spans="43:66">
      <c r="AQ90" s="4"/>
      <c r="AR90" s="4"/>
      <c r="AS90" s="4"/>
      <c r="AT90" s="4"/>
      <c r="AU90" s="4"/>
      <c r="AV90" s="4"/>
      <c r="AW90" s="4"/>
      <c r="AX90" s="4"/>
      <c r="AY90" s="4"/>
      <c r="AZ90" s="4"/>
      <c r="BA90" s="4"/>
      <c r="BB90" s="4"/>
      <c r="BC90" s="4"/>
      <c r="BD90" s="4"/>
      <c r="BE90" s="4"/>
      <c r="BF90" s="4"/>
      <c r="BG90" s="4"/>
      <c r="BH90" s="4"/>
      <c r="BI90" s="4"/>
      <c r="BJ90" s="4"/>
      <c r="BK90" s="4"/>
      <c r="BL90" s="4"/>
      <c r="BM90" s="4"/>
      <c r="BN90" s="4"/>
    </row>
    <row r="91" spans="43:66">
      <c r="AQ91" s="4"/>
      <c r="AR91" s="4"/>
      <c r="AS91" s="4"/>
      <c r="AT91" s="4"/>
      <c r="AU91" s="4"/>
      <c r="AV91" s="4"/>
      <c r="AW91" s="4"/>
      <c r="AX91" s="4"/>
      <c r="AY91" s="4"/>
      <c r="AZ91" s="4"/>
      <c r="BA91" s="4"/>
      <c r="BB91" s="4"/>
      <c r="BC91" s="4"/>
      <c r="BD91" s="4"/>
      <c r="BE91" s="4"/>
      <c r="BF91" s="4"/>
      <c r="BG91" s="4"/>
      <c r="BH91" s="4"/>
      <c r="BI91" s="4"/>
      <c r="BJ91" s="4"/>
      <c r="BK91" s="4"/>
      <c r="BL91" s="4"/>
      <c r="BM91" s="4"/>
      <c r="BN91" s="4"/>
    </row>
    <row r="92" spans="43:66">
      <c r="AQ92" s="4"/>
      <c r="AR92" s="4"/>
      <c r="AS92" s="4"/>
      <c r="AT92" s="4"/>
      <c r="AU92" s="4"/>
      <c r="AV92" s="4"/>
      <c r="AW92" s="4"/>
      <c r="AX92" s="4"/>
      <c r="AY92" s="4"/>
      <c r="AZ92" s="4"/>
      <c r="BA92" s="4"/>
      <c r="BB92" s="4"/>
      <c r="BC92" s="4"/>
      <c r="BD92" s="4"/>
      <c r="BE92" s="4"/>
      <c r="BF92" s="4"/>
      <c r="BG92" s="4"/>
      <c r="BH92" s="4"/>
      <c r="BI92" s="4"/>
      <c r="BJ92" s="4"/>
      <c r="BK92" s="4"/>
      <c r="BL92" s="4"/>
      <c r="BM92" s="4"/>
      <c r="BN92" s="4"/>
    </row>
    <row r="93" spans="43:66">
      <c r="AQ93" s="4"/>
      <c r="AR93" s="4"/>
      <c r="AS93" s="4"/>
      <c r="AT93" s="4"/>
      <c r="AU93" s="4"/>
      <c r="AV93" s="4"/>
      <c r="AW93" s="4"/>
      <c r="AX93" s="4"/>
      <c r="AY93" s="4"/>
      <c r="AZ93" s="4"/>
      <c r="BA93" s="4"/>
      <c r="BB93" s="4"/>
      <c r="BC93" s="4"/>
      <c r="BD93" s="4"/>
      <c r="BE93" s="4"/>
      <c r="BF93" s="4"/>
      <c r="BG93" s="4"/>
      <c r="BH93" s="4"/>
      <c r="BI93" s="4"/>
      <c r="BJ93" s="4"/>
      <c r="BK93" s="4"/>
      <c r="BL93" s="4"/>
      <c r="BM93" s="4"/>
      <c r="BN93" s="4"/>
    </row>
    <row r="94" spans="43:66">
      <c r="AQ94" s="4"/>
      <c r="AR94" s="4"/>
      <c r="AS94" s="4"/>
      <c r="AT94" s="4"/>
      <c r="AU94" s="4"/>
      <c r="AV94" s="4"/>
      <c r="AW94" s="4"/>
      <c r="AX94" s="4"/>
      <c r="AY94" s="4"/>
      <c r="AZ94" s="4"/>
      <c r="BA94" s="4"/>
      <c r="BB94" s="4"/>
      <c r="BC94" s="4"/>
      <c r="BD94" s="4"/>
      <c r="BE94" s="4"/>
      <c r="BF94" s="4"/>
      <c r="BG94" s="4"/>
      <c r="BH94" s="4"/>
      <c r="BI94" s="4"/>
      <c r="BJ94" s="4"/>
      <c r="BK94" s="4"/>
      <c r="BL94" s="4"/>
      <c r="BM94" s="4"/>
      <c r="BN94" s="4"/>
    </row>
    <row r="95" spans="43:66">
      <c r="AQ95" s="4"/>
      <c r="AR95" s="4"/>
      <c r="AS95" s="4"/>
      <c r="AT95" s="4"/>
      <c r="AU95" s="4"/>
      <c r="AV95" s="4"/>
      <c r="AW95" s="4"/>
      <c r="AX95" s="4"/>
      <c r="AY95" s="4"/>
      <c r="AZ95" s="4"/>
      <c r="BA95" s="4"/>
      <c r="BB95" s="4"/>
      <c r="BC95" s="4"/>
      <c r="BD95" s="4"/>
      <c r="BE95" s="4"/>
      <c r="BF95" s="4"/>
      <c r="BG95" s="4"/>
      <c r="BH95" s="4"/>
      <c r="BI95" s="4"/>
      <c r="BJ95" s="4"/>
      <c r="BK95" s="4"/>
      <c r="BL95" s="4"/>
      <c r="BM95" s="4"/>
      <c r="BN95" s="4"/>
    </row>
    <row r="96" spans="43:66">
      <c r="AQ96" s="4"/>
      <c r="AR96" s="4"/>
      <c r="AS96" s="4"/>
      <c r="AT96" s="4"/>
      <c r="AU96" s="4"/>
      <c r="AV96" s="4"/>
      <c r="AW96" s="4"/>
      <c r="AX96" s="4"/>
      <c r="AY96" s="4"/>
      <c r="AZ96" s="4"/>
      <c r="BA96" s="4"/>
      <c r="BB96" s="4"/>
      <c r="BC96" s="4"/>
      <c r="BD96" s="4"/>
      <c r="BE96" s="4"/>
      <c r="BF96" s="4"/>
      <c r="BG96" s="4"/>
      <c r="BH96" s="4"/>
      <c r="BI96" s="4"/>
      <c r="BJ96" s="4"/>
      <c r="BK96" s="4"/>
      <c r="BL96" s="4"/>
      <c r="BM96" s="4"/>
      <c r="BN96" s="4"/>
    </row>
    <row r="97" spans="43:66">
      <c r="AQ97" s="4"/>
      <c r="AR97" s="4"/>
      <c r="AS97" s="4"/>
      <c r="AT97" s="4"/>
      <c r="AU97" s="4"/>
      <c r="AV97" s="4"/>
      <c r="AW97" s="4"/>
      <c r="AX97" s="4"/>
      <c r="AY97" s="4"/>
      <c r="AZ97" s="4"/>
      <c r="BA97" s="4"/>
      <c r="BB97" s="4"/>
      <c r="BC97" s="4"/>
      <c r="BD97" s="4"/>
      <c r="BE97" s="4"/>
      <c r="BF97" s="4"/>
      <c r="BG97" s="4"/>
      <c r="BH97" s="4"/>
      <c r="BI97" s="4"/>
      <c r="BJ97" s="4"/>
      <c r="BK97" s="4"/>
      <c r="BL97" s="4"/>
      <c r="BM97" s="4"/>
      <c r="BN97" s="4"/>
    </row>
    <row r="98" spans="43:66">
      <c r="AQ98" s="4"/>
      <c r="AR98" s="4"/>
      <c r="AS98" s="4"/>
      <c r="AT98" s="4"/>
      <c r="AU98" s="4"/>
      <c r="AV98" s="4"/>
      <c r="AW98" s="4"/>
      <c r="AX98" s="4"/>
      <c r="AY98" s="4"/>
      <c r="AZ98" s="4"/>
      <c r="BA98" s="4"/>
      <c r="BB98" s="4"/>
      <c r="BC98" s="4"/>
      <c r="BD98" s="4"/>
      <c r="BE98" s="4"/>
      <c r="BF98" s="4"/>
      <c r="BG98" s="4"/>
      <c r="BH98" s="4"/>
      <c r="BI98" s="4"/>
      <c r="BJ98" s="4"/>
      <c r="BK98" s="4"/>
      <c r="BL98" s="4"/>
      <c r="BM98" s="4"/>
      <c r="BN98" s="4"/>
    </row>
    <row r="99" spans="43:66">
      <c r="AQ99" s="4"/>
      <c r="AR99" s="4"/>
      <c r="AS99" s="4"/>
      <c r="AT99" s="4"/>
      <c r="AU99" s="4"/>
      <c r="AV99" s="4"/>
      <c r="AW99" s="4"/>
      <c r="AX99" s="4"/>
      <c r="AY99" s="4"/>
      <c r="AZ99" s="4"/>
      <c r="BA99" s="4"/>
      <c r="BB99" s="4"/>
      <c r="BC99" s="4"/>
      <c r="BD99" s="4"/>
      <c r="BE99" s="4"/>
      <c r="BF99" s="4"/>
      <c r="BG99" s="4"/>
      <c r="BH99" s="4"/>
      <c r="BI99" s="4"/>
      <c r="BJ99" s="4"/>
      <c r="BK99" s="4"/>
      <c r="BL99" s="4"/>
      <c r="BM99" s="4"/>
      <c r="BN99" s="4"/>
    </row>
    <row r="100" spans="43:66">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row>
    <row r="101" spans="43:66">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row>
  </sheetData>
  <mergeCells count="27">
    <mergeCell ref="AC3:AC5"/>
    <mergeCell ref="AF3:AF5"/>
    <mergeCell ref="AG3:AG5"/>
    <mergeCell ref="AH3:AH5"/>
    <mergeCell ref="AI3:AI5"/>
    <mergeCell ref="AD3:AE4"/>
    <mergeCell ref="X3:X5"/>
    <mergeCell ref="Y3:Y5"/>
    <mergeCell ref="Z3:Z5"/>
    <mergeCell ref="AA3:AA5"/>
    <mergeCell ref="AB3:AB5"/>
    <mergeCell ref="A2:AH2"/>
    <mergeCell ref="D3:E3"/>
    <mergeCell ref="J3:W3"/>
    <mergeCell ref="AL3:AO3"/>
    <mergeCell ref="K4:O4"/>
    <mergeCell ref="P4:W4"/>
    <mergeCell ref="A3:A5"/>
    <mergeCell ref="B3:B5"/>
    <mergeCell ref="C3:C5"/>
    <mergeCell ref="D4:D5"/>
    <mergeCell ref="E4:E5"/>
    <mergeCell ref="F3:F5"/>
    <mergeCell ref="G3:G5"/>
    <mergeCell ref="H3:H5"/>
    <mergeCell ref="I3:I5"/>
    <mergeCell ref="J4:J5"/>
  </mergeCells>
  <phoneticPr fontId="44" type="noConversion"/>
  <dataValidations count="11">
    <dataValidation type="list" allowBlank="1" showInputMessage="1" showErrorMessage="1" sqref="X32 X43 X45 X51 X54 X58 X60">
      <formula1>$AN$5:$AN$6</formula1>
    </dataValidation>
    <dataValidation type="list" allowBlank="1" showInputMessage="1" showErrorMessage="1" sqref="Y28:AC28 Y18:AC19 AXE18:AXI19 CUK18:CUO19 ERQ18:ERU19 GOW18:GPA19 IMC18:IMG19 KJI18:KJM19 MGO18:MGS19 ODU18:ODY19 QBA18:QBE19 RYG18:RYK19 TVM18:TVQ19 VSS18:VSW19 JU18:JY19 BHA18:BHE19 DEG18:DEK19 FBM18:FBQ19 GYS18:GYW19 IVY18:IWC19 KTE18:KTI19 MQK18:MQO19 ONQ18:ONU19 QKW18:QLA19 SIC18:SIG19 UFI18:UFM19 WCO18:WCS19 TQ18:TU19 BQW18:BRA19 DOC18:DOG19 FLI18:FLM19 HIO18:HIS19 JFU18:JFY19 LDA18:LDE19 NAG18:NAK19 OXM18:OXQ19 QUS18:QUW19 SRY18:SSC19 UPE18:UPI19 WMK18:WMO19 ADM18:ADQ19 CAS18:CAW19 DXY18:DYC19 FVE18:FVI19 HSK18:HSO19 JPQ18:JPU19 LMW18:LNA19 NKC18:NKG19 PHI18:PHM19 REO18:RES19 TBU18:TBY19 UZA18:UZE19 WWG18:WWK19 ANI18:ANM19 CKO18:CKS19 EHU18:EHY19 GFA18:GFE19 ICG18:ICK19 JZM18:JZQ19 LWS18:LWW19 NTY18:NUC19 PRE18:PRI19 ROK18:ROO19 TLQ18:TLU19 VIW18:VJA19 AXE24:AXI28 CUK24:CUO28 ERQ24:ERU28 GOW24:GPA28 IMC24:IMG28 KJI24:KJM28 MGO24:MGS28 ODU24:ODY28 QBA24:QBE28 RYG24:RYK28 TVM24:TVQ28 VSS24:VSW28 JU24:JY28 BHA24:BHE28 DEG24:DEK28 FBM24:FBQ28 GYS24:GYW28 IVY24:IWC28 KTE24:KTI28 MQK24:MQO28 ONQ24:ONU28 QKW24:QLA28 SIC24:SIG28 UFI24:UFM28 WCO24:WCS28 TQ24:TU28 BQW24:BRA28 DOC24:DOG28 FLI24:FLM28 HIO24:HIS28 JFU24:JFY28 LDA24:LDE28 NAG24:NAK28 OXM24:OXQ28 QUS24:QUW28 SRY24:SSC28 UPE24:UPI28 WMK24:WMO28 ADM24:ADQ28 CAS24:CAW28 DXY24:DYC28 FVE24:FVI28 HSK24:HSO28 JPQ24:JPU28 LMW24:LNA28 NKC24:NKG28 PHI24:PHM28 REO24:RES28 TBU24:TBY28 UZA24:UZE28 WWG24:WWK28 ANI24:ANM28 CKO24:CKS28 EHU24:EHY28 GFA24:GFE28 ICG24:ICK28 JZM24:JZQ28 LWS24:LWW28 NTY24:NUC28 PRE24:PRI28 ROK24:ROO28 TLQ24:TLU28 VIW24:VJA28 Y24:AC26">
      <formula1>$AO$3:$AO$4</formula1>
    </dataValidation>
    <dataValidation type="list" allowBlank="1" showInputMessage="1" showErrorMessage="1" sqref="X2 X27 X37 X44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59 X6:X17 X20:X23 X29:X31 X33:X36 X38:X42 X46:X50 X52:X53 X56:X57 X61:X1048576">
      <formula1>$AN$4:$AN$5</formula1>
    </dataValidation>
    <dataValidation type="list" allowBlank="1" showInputMessage="1" showErrorMessage="1" sqref="F2 F33 F36 F44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F59 F6:F7 F9:F17 F20:F23 F29:F31 F38:F42 F46:F50 F52:F53 F56:F57 F61:F1048576">
      <formula1>$AM$4:$AM$7</formula1>
    </dataValidation>
    <dataValidation type="list" allowBlank="1" showInputMessage="1" showErrorMessage="1" sqref="F28 F18:F19 F24:F26 JB18:JB19 JB24:JB28 SX18:SX19 SX24:SX28 ACT18:ACT19 ACT24:ACT28 AMP18:AMP19 AMP24:AMP28 AWL18:AWL19 AWL24:AWL28 BGH18:BGH19 BGH24:BGH28 BQD18:BQD19 BQD24:BQD28 BZZ18:BZZ19 BZZ24:BZZ28 CJV18:CJV19 CJV24:CJV28 CTR18:CTR19 CTR24:CTR28 DDN18:DDN19 DDN24:DDN28 DNJ18:DNJ19 DNJ24:DNJ28 DXF18:DXF19 DXF24:DXF28 EHB18:EHB19 EHB24:EHB28 EQX18:EQX19 EQX24:EQX28 FAT18:FAT19 FAT24:FAT28 FKP18:FKP19 FKP24:FKP28 FUL18:FUL19 FUL24:FUL28 GEH18:GEH19 GEH24:GEH28 GOD18:GOD19 GOD24:GOD28 GXZ18:GXZ19 GXZ24:GXZ28 HHV18:HHV19 HHV24:HHV28 HRR18:HRR19 HRR24:HRR28 IBN18:IBN19 IBN24:IBN28 ILJ18:ILJ19 ILJ24:ILJ28 IVF18:IVF19 IVF24:IVF28 JFB18:JFB19 JFB24:JFB28 JOX18:JOX19 JOX24:JOX28 JYT18:JYT19 JYT24:JYT28 KIP18:KIP19 KIP24:KIP28 KSL18:KSL19 KSL24:KSL28 LCH18:LCH19 LCH24:LCH28 LMD18:LMD19 LMD24:LMD28 LVZ18:LVZ19 LVZ24:LVZ28 MFV18:MFV19 MFV24:MFV28 MPR18:MPR19 MPR24:MPR28 MZN18:MZN19 MZN24:MZN28 NJJ18:NJJ19 NJJ24:NJJ28 NTF18:NTF19 NTF24:NTF28 ODB18:ODB19 ODB24:ODB28 OMX18:OMX19 OMX24:OMX28 OWT18:OWT19 OWT24:OWT28 PGP18:PGP19 PGP24:PGP28 PQL18:PQL19 PQL24:PQL28 QAH18:QAH19 QAH24:QAH28 QKD18:QKD19 QKD24:QKD28 QTZ18:QTZ19 QTZ24:QTZ28 RDV18:RDV19 RDV24:RDV28 RNR18:RNR19 RNR24:RNR28 RXN18:RXN19 RXN24:RXN28 SHJ18:SHJ19 SHJ24:SHJ28 SRF18:SRF19 SRF24:SRF28 TBB18:TBB19 TBB24:TBB28 TKX18:TKX19 TKX24:TKX28 TUT18:TUT19 TUT24:TUT28 UEP18:UEP19 UEP24:UEP28 UOL18:UOL19 UOL24:UOL28 UYH18:UYH19 UYH24:UYH28 VID18:VID19 VID24:VID28 VRZ18:VRZ19 VRZ24:VRZ28 WBV18:WBV19 WBV24:WBV28 WLR18:WLR19 WLR24:WLR28 WVN18:WVN19 WVN24:WVN28">
      <formula1>$AM$3:$AM$4</formula1>
    </dataValidation>
    <dataValidation type="list" allowBlank="1" showInputMessage="1" showErrorMessage="1" sqref="Y2:AC2 Y27:AC27 Y37:AC37 Y44:AC44 JU48:JY48 TQ48:TU48 ADM48:ADQ48 ANI48:ANM48 AXE48:AXI48 BHA48:BHE48 BQW48:BRA48 CAS48:CAW48 CKO48:CKS48 CUK48:CUO48 DEG48:DEK48 DOC48:DOG48 DXY48:DYC48 EHU48:EHY48 ERQ48:ERU48 FBM48:FBQ48 FLI48:FLM48 FVE48:FVI48 GFA48:GFE48 GOW48:GPA48 GYS48:GYW48 HIO48:HIS48 HSK48:HSO48 ICG48:ICK48 IMC48:IMG48 IVY48:IWC48 JFU48:JFY48 JPQ48:JPU48 JZM48:JZQ48 KJI48:KJM48 KTE48:KTI48 LDA48:LDE48 LMW48:LNA48 LWS48:LWW48 MGO48:MGS48 MQK48:MQO48 NAG48:NAK48 NKC48:NKG48 NTY48:NUC48 ODU48:ODY48 ONQ48:ONU48 OXM48:OXQ48 PHI48:PHM48 PRE48:PRI48 QBA48:QBE48 QKW48:QLA48 QUS48:QUW48 REO48:RES48 ROK48:ROO48 RYG48:RYK48 SIC48:SIG48 SRY48:SSC48 TBU48:TBY48 TLQ48:TLU48 TVM48:TVQ48 UFI48:UFM48 UPE48:UPI48 UZA48:UZE48 VIW48:VJA48 VSS48:VSW48 WCO48:WCS48 WMK48:WMO48 WWG48:WWK48 Y59:AC59 Y52:AC53 Y56:AC57 Y6:AC17 Y20:AC23 Y29:AC31 Y33:AC36 Y38:AC42 Y46:AC50 Y61:AC1048576">
      <formula1>$AO$4:$AO$5</formula1>
    </dataValidation>
    <dataValidation type="list" allowBlank="1" showInputMessage="1" showErrorMessage="1" sqref="X28 X18:X19 X24:X26 JT18:JT19 JT24:JT28 TP18:TP19 TP24:TP28 ADL18:ADL19 ADL24:ADL28 ANH18:ANH19 ANH24:ANH28 AXD18:AXD19 AXD24:AXD28 BGZ18:BGZ19 BGZ24:BGZ28 BQV18:BQV19 BQV24:BQV28 CAR18:CAR19 CAR24:CAR28 CKN18:CKN19 CKN24:CKN28 CUJ18:CUJ19 CUJ24:CUJ28 DEF18:DEF19 DEF24:DEF28 DOB18:DOB19 DOB24:DOB28 DXX18:DXX19 DXX24:DXX28 EHT18:EHT19 EHT24:EHT28 ERP18:ERP19 ERP24:ERP28 FBL18:FBL19 FBL24:FBL28 FLH18:FLH19 FLH24:FLH28 FVD18:FVD19 FVD24:FVD28 GEZ18:GEZ19 GEZ24:GEZ28 GOV18:GOV19 GOV24:GOV28 GYR18:GYR19 GYR24:GYR28 HIN18:HIN19 HIN24:HIN28 HSJ18:HSJ19 HSJ24:HSJ28 ICF18:ICF19 ICF24:ICF28 IMB18:IMB19 IMB24:IMB28 IVX18:IVX19 IVX24:IVX28 JFT18:JFT19 JFT24:JFT28 JPP18:JPP19 JPP24:JPP28 JZL18:JZL19 JZL24:JZL28 KJH18:KJH19 KJH24:KJH28 KTD18:KTD19 KTD24:KTD28 LCZ18:LCZ19 LCZ24:LCZ28 LMV18:LMV19 LMV24:LMV28 LWR18:LWR19 LWR24:LWR28 MGN18:MGN19 MGN24:MGN28 MQJ18:MQJ19 MQJ24:MQJ28 NAF18:NAF19 NAF24:NAF28 NKB18:NKB19 NKB24:NKB28 NTX18:NTX19 NTX24:NTX28 ODT18:ODT19 ODT24:ODT28 ONP18:ONP19 ONP24:ONP28 OXL18:OXL19 OXL24:OXL28 PHH18:PHH19 PHH24:PHH28 PRD18:PRD19 PRD24:PRD28 QAZ18:QAZ19 QAZ24:QAZ28 QKV18:QKV19 QKV24:QKV28 QUR18:QUR19 QUR24:QUR28 REN18:REN19 REN24:REN28 ROJ18:ROJ19 ROJ24:ROJ28 RYF18:RYF19 RYF24:RYF28 SIB18:SIB19 SIB24:SIB28 SRX18:SRX19 SRX24:SRX28 TBT18:TBT19 TBT24:TBT28 TLP18:TLP19 TLP24:TLP28 TVL18:TVL19 TVL24:TVL28 UFH18:UFH19 UFH24:UFH28 UPD18:UPD19 UPD24:UPD28 UYZ18:UYZ19 UYZ24:UYZ28 VIV18:VIV19 VIV24:VIV28 VSR18:VSR19 VSR24:VSR28 WCN18:WCN19 WCN24:WCN28 WMJ18:WMJ19 WMJ24:WMJ28 WWF18:WWF19 WWF24:WWF28">
      <formula1>$AN$3:$AN$4</formula1>
    </dataValidation>
    <dataValidation type="list" allowBlank="1" showInputMessage="1" showErrorMessage="1" sqref="Y32:AC32 Y43:AC43 Y45:AC45 Y51:AC51 Y54:AC54 Y58:AC58 Y60:AC60">
      <formula1>$AO$5:$AO$6</formula1>
    </dataValidation>
    <dataValidation type="list" allowBlank="1" showInputMessage="1" showErrorMessage="1" sqref="X55">
      <formula1>"巩固提升项目,解决“两不愁三保障”项目"</formula1>
    </dataValidation>
    <dataValidation type="list" allowBlank="1" showInputMessage="1" showErrorMessage="1" sqref="F35">
      <formula1>$AM$4:$AM$6</formula1>
    </dataValidation>
    <dataValidation type="list" allowBlank="1" showInputMessage="1" showErrorMessage="1" sqref="Y55:AC55">
      <formula1>"是,否"</formula1>
    </dataValidation>
  </dataValidations>
  <pageMargins left="0.75" right="0.75" top="1" bottom="1" header="0.5" footer="0.5"/>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opLeftCell="A16" workbookViewId="0">
      <selection activeCell="A2" sqref="A2:M2"/>
    </sheetView>
  </sheetViews>
  <sheetFormatPr defaultColWidth="9" defaultRowHeight="13.5"/>
  <cols>
    <col min="1" max="1" width="6.25" style="51" customWidth="1"/>
    <col min="2" max="2" width="27.625" style="52" customWidth="1"/>
    <col min="3" max="3" width="11" style="53" customWidth="1"/>
    <col min="4" max="4" width="12.625" style="52" customWidth="1"/>
    <col min="5" max="5" width="9.625" style="52" customWidth="1"/>
    <col min="6" max="6" width="9.625" style="50" customWidth="1"/>
    <col min="7" max="7" width="9.625" style="52" customWidth="1"/>
    <col min="8" max="8" width="10.625" style="52" customWidth="1"/>
    <col min="9" max="13" width="9.625" style="52" customWidth="1"/>
    <col min="14" max="14" width="12.625" style="52"/>
    <col min="15" max="16384" width="9" style="52"/>
  </cols>
  <sheetData>
    <row r="1" spans="1:13" ht="20.25">
      <c r="A1" s="177" t="s">
        <v>197</v>
      </c>
      <c r="B1" s="177"/>
    </row>
    <row r="2" spans="1:13" ht="42" customHeight="1">
      <c r="A2" s="178" t="s">
        <v>198</v>
      </c>
      <c r="B2" s="179"/>
      <c r="C2" s="179"/>
      <c r="D2" s="179"/>
      <c r="E2" s="179"/>
      <c r="F2" s="179"/>
      <c r="G2" s="179"/>
      <c r="H2" s="179"/>
      <c r="I2" s="179"/>
      <c r="J2" s="179"/>
      <c r="K2" s="179"/>
      <c r="L2" s="179"/>
      <c r="M2" s="179"/>
    </row>
    <row r="3" spans="1:13" ht="26.1" customHeight="1">
      <c r="A3" s="180" t="s">
        <v>199</v>
      </c>
      <c r="B3" s="180"/>
      <c r="C3" s="54"/>
      <c r="D3" s="54"/>
      <c r="E3" s="54"/>
      <c r="F3" s="54"/>
      <c r="G3" s="54"/>
      <c r="H3" s="54"/>
      <c r="I3" s="54"/>
      <c r="J3" s="54"/>
      <c r="K3" s="54"/>
      <c r="L3" s="54"/>
      <c r="M3" s="54"/>
    </row>
    <row r="4" spans="1:13" s="47" customFormat="1" ht="22.5" customHeight="1">
      <c r="A4" s="184" t="s">
        <v>3</v>
      </c>
      <c r="B4" s="184" t="s">
        <v>4</v>
      </c>
      <c r="C4" s="186" t="s">
        <v>5</v>
      </c>
      <c r="D4" s="181" t="s">
        <v>6</v>
      </c>
      <c r="E4" s="182"/>
      <c r="F4" s="182"/>
      <c r="G4" s="182"/>
      <c r="H4" s="182"/>
      <c r="I4" s="182"/>
      <c r="J4" s="182"/>
      <c r="K4" s="182"/>
      <c r="L4" s="182"/>
      <c r="M4" s="183"/>
    </row>
    <row r="5" spans="1:13" s="48" customFormat="1" ht="37.5" customHeight="1">
      <c r="A5" s="185"/>
      <c r="B5" s="185"/>
      <c r="C5" s="187"/>
      <c r="D5" s="56" t="s">
        <v>7</v>
      </c>
      <c r="E5" s="57" t="s">
        <v>8</v>
      </c>
      <c r="F5" s="57" t="s">
        <v>9</v>
      </c>
      <c r="G5" s="57" t="s">
        <v>10</v>
      </c>
      <c r="H5" s="57" t="s">
        <v>11</v>
      </c>
      <c r="I5" s="57" t="s">
        <v>12</v>
      </c>
      <c r="J5" s="57" t="s">
        <v>13</v>
      </c>
      <c r="K5" s="57" t="s">
        <v>14</v>
      </c>
      <c r="L5" s="57" t="s">
        <v>15</v>
      </c>
      <c r="M5" s="57" t="s">
        <v>16</v>
      </c>
    </row>
    <row r="6" spans="1:13" ht="21.95" customHeight="1">
      <c r="A6" s="27"/>
      <c r="B6" s="58" t="s">
        <v>17</v>
      </c>
      <c r="C6" s="27">
        <f>C7+C13+C18+C21+C23+C27+C36+C42+C46+C52+C59+C64</f>
        <v>44</v>
      </c>
      <c r="D6" s="27">
        <f>D7+D13+D18+D21+D23+D27+D36+D42+D46+D52+D59+D64</f>
        <v>2872.9008309999999</v>
      </c>
      <c r="E6" s="27">
        <f>E7+E13+E18+E21+E23+E27+E36+E42+E46+E52+E59+E64</f>
        <v>161.672</v>
      </c>
      <c r="F6" s="27">
        <f>F7+F13+F18+F21+F23+F27+F36+F42+F46+F52+F59+F64</f>
        <v>2711.2288310000004</v>
      </c>
      <c r="G6" s="27"/>
      <c r="H6" s="27"/>
      <c r="I6" s="27"/>
      <c r="J6" s="27"/>
      <c r="K6" s="27"/>
      <c r="L6" s="27"/>
      <c r="M6" s="27"/>
    </row>
    <row r="7" spans="1:13" s="49" customFormat="1" ht="21.95" customHeight="1">
      <c r="A7" s="27">
        <v>1</v>
      </c>
      <c r="B7" s="59" t="s">
        <v>18</v>
      </c>
      <c r="C7" s="27">
        <v>8</v>
      </c>
      <c r="D7" s="27">
        <v>253.59200000000001</v>
      </c>
      <c r="E7" s="27">
        <v>161.672</v>
      </c>
      <c r="F7" s="27">
        <v>91.92</v>
      </c>
      <c r="G7" s="27"/>
      <c r="H7" s="51"/>
      <c r="I7" s="27"/>
      <c r="J7" s="51"/>
      <c r="K7" s="27"/>
      <c r="L7" s="27"/>
      <c r="M7" s="27"/>
    </row>
    <row r="8" spans="1:13" ht="21.95" customHeight="1">
      <c r="A8" s="27">
        <v>2</v>
      </c>
      <c r="B8" s="60" t="s">
        <v>19</v>
      </c>
      <c r="C8" s="27">
        <v>8</v>
      </c>
      <c r="D8" s="27">
        <v>253.59200000000001</v>
      </c>
      <c r="E8" s="27">
        <v>161.672</v>
      </c>
      <c r="F8" s="27">
        <v>91.92</v>
      </c>
      <c r="G8" s="27"/>
      <c r="H8" s="27"/>
      <c r="I8" s="27"/>
      <c r="J8" s="27"/>
      <c r="K8" s="27"/>
      <c r="L8" s="27"/>
      <c r="M8" s="27"/>
    </row>
    <row r="9" spans="1:13" ht="21.95" customHeight="1">
      <c r="A9" s="27">
        <v>3</v>
      </c>
      <c r="B9" s="60" t="s">
        <v>20</v>
      </c>
      <c r="C9" s="27"/>
      <c r="D9" s="27"/>
      <c r="E9" s="27"/>
      <c r="F9" s="27"/>
      <c r="G9" s="27"/>
      <c r="H9" s="27"/>
      <c r="I9" s="27"/>
      <c r="J9" s="27"/>
      <c r="K9" s="27"/>
      <c r="L9" s="27"/>
      <c r="M9" s="27"/>
    </row>
    <row r="10" spans="1:13" ht="21.95" customHeight="1">
      <c r="A10" s="27">
        <v>4</v>
      </c>
      <c r="B10" s="60" t="s">
        <v>21</v>
      </c>
      <c r="C10" s="27"/>
      <c r="D10" s="27"/>
      <c r="E10" s="27"/>
      <c r="F10" s="27"/>
      <c r="G10" s="27"/>
      <c r="H10" s="27"/>
      <c r="I10" s="27"/>
      <c r="J10" s="27"/>
      <c r="K10" s="27"/>
      <c r="L10" s="27"/>
      <c r="M10" s="27"/>
    </row>
    <row r="11" spans="1:13" ht="21.95" customHeight="1">
      <c r="A11" s="27">
        <v>5</v>
      </c>
      <c r="B11" s="60" t="s">
        <v>22</v>
      </c>
      <c r="C11" s="27"/>
      <c r="D11" s="27"/>
      <c r="E11" s="27"/>
      <c r="F11" s="27"/>
      <c r="G11" s="27"/>
      <c r="H11" s="27"/>
      <c r="I11" s="27"/>
      <c r="J11" s="27"/>
      <c r="K11" s="27"/>
      <c r="L11" s="27"/>
      <c r="M11" s="27"/>
    </row>
    <row r="12" spans="1:13" ht="21.95" customHeight="1">
      <c r="A12" s="27">
        <v>6</v>
      </c>
      <c r="B12" s="60" t="s">
        <v>23</v>
      </c>
      <c r="C12" s="27"/>
      <c r="D12" s="27"/>
      <c r="E12" s="27"/>
      <c r="F12" s="27"/>
      <c r="G12" s="27"/>
      <c r="H12" s="27"/>
      <c r="I12" s="27"/>
      <c r="J12" s="27"/>
      <c r="K12" s="27"/>
      <c r="L12" s="27"/>
      <c r="M12" s="27"/>
    </row>
    <row r="13" spans="1:13" s="49" customFormat="1" ht="21.95" customHeight="1">
      <c r="A13" s="27">
        <v>7</v>
      </c>
      <c r="B13" s="59" t="s">
        <v>24</v>
      </c>
      <c r="C13" s="27"/>
      <c r="D13" s="27"/>
      <c r="E13" s="27"/>
      <c r="F13" s="27"/>
      <c r="G13" s="27"/>
      <c r="H13" s="27"/>
      <c r="I13" s="27"/>
      <c r="J13" s="27"/>
      <c r="K13" s="27"/>
      <c r="L13" s="27"/>
      <c r="M13" s="27"/>
    </row>
    <row r="14" spans="1:13" ht="21.95" customHeight="1">
      <c r="A14" s="27">
        <v>8</v>
      </c>
      <c r="B14" s="60" t="s">
        <v>25</v>
      </c>
      <c r="C14" s="27"/>
      <c r="D14" s="27"/>
      <c r="E14" s="27"/>
      <c r="F14" s="27"/>
      <c r="G14" s="27"/>
      <c r="H14" s="27"/>
      <c r="I14" s="27"/>
      <c r="J14" s="27"/>
      <c r="K14" s="27"/>
      <c r="L14" s="27"/>
      <c r="M14" s="27"/>
    </row>
    <row r="15" spans="1:13" ht="21.95" customHeight="1">
      <c r="A15" s="27">
        <v>9</v>
      </c>
      <c r="B15" s="60" t="s">
        <v>26</v>
      </c>
      <c r="C15" s="27"/>
      <c r="D15" s="27"/>
      <c r="E15" s="27"/>
      <c r="F15" s="27"/>
      <c r="G15" s="27"/>
      <c r="H15" s="27"/>
      <c r="I15" s="27"/>
      <c r="J15" s="27"/>
      <c r="K15" s="27"/>
      <c r="L15" s="27"/>
      <c r="M15" s="27"/>
    </row>
    <row r="16" spans="1:13" ht="21.95" customHeight="1">
      <c r="A16" s="27">
        <v>10</v>
      </c>
      <c r="B16" s="60" t="s">
        <v>27</v>
      </c>
      <c r="C16" s="27"/>
      <c r="D16" s="27"/>
      <c r="E16" s="27"/>
      <c r="F16" s="27"/>
      <c r="G16" s="27"/>
      <c r="H16" s="27"/>
      <c r="I16" s="27"/>
      <c r="J16" s="27"/>
      <c r="K16" s="27"/>
      <c r="L16" s="27"/>
      <c r="M16" s="27"/>
    </row>
    <row r="17" spans="1:13" ht="21.95" customHeight="1">
      <c r="A17" s="27">
        <v>11</v>
      </c>
      <c r="B17" s="60" t="s">
        <v>28</v>
      </c>
      <c r="C17" s="27"/>
      <c r="D17" s="27"/>
      <c r="E17" s="27"/>
      <c r="F17" s="27"/>
      <c r="G17" s="27"/>
      <c r="H17" s="27"/>
      <c r="I17" s="27"/>
      <c r="J17" s="27"/>
      <c r="K17" s="27"/>
      <c r="L17" s="27"/>
      <c r="M17" s="27"/>
    </row>
    <row r="18" spans="1:13" s="49" customFormat="1" ht="21.95" customHeight="1">
      <c r="A18" s="27">
        <v>12</v>
      </c>
      <c r="B18" s="59" t="s">
        <v>29</v>
      </c>
      <c r="C18" s="27"/>
      <c r="D18" s="27"/>
      <c r="E18" s="27"/>
      <c r="F18" s="27"/>
      <c r="G18" s="27"/>
      <c r="H18" s="27"/>
      <c r="I18" s="27"/>
      <c r="J18" s="27"/>
      <c r="K18" s="27"/>
      <c r="L18" s="27"/>
      <c r="M18" s="27"/>
    </row>
    <row r="19" spans="1:13" ht="21.95" customHeight="1">
      <c r="A19" s="27">
        <v>13</v>
      </c>
      <c r="B19" s="60" t="s">
        <v>30</v>
      </c>
      <c r="C19" s="27"/>
      <c r="D19" s="27"/>
      <c r="E19" s="27"/>
      <c r="F19" s="27"/>
      <c r="G19" s="27"/>
      <c r="H19" s="27"/>
      <c r="I19" s="27"/>
      <c r="J19" s="27"/>
      <c r="K19" s="27"/>
      <c r="L19" s="27"/>
      <c r="M19" s="27"/>
    </row>
    <row r="20" spans="1:13" ht="21.95" customHeight="1">
      <c r="A20" s="27">
        <v>14</v>
      </c>
      <c r="B20" s="60" t="s">
        <v>31</v>
      </c>
      <c r="C20" s="27"/>
      <c r="D20" s="27"/>
      <c r="E20" s="27"/>
      <c r="F20" s="27"/>
      <c r="G20" s="27"/>
      <c r="H20" s="27"/>
      <c r="I20" s="27"/>
      <c r="J20" s="27"/>
      <c r="K20" s="27"/>
      <c r="L20" s="27"/>
      <c r="M20" s="27"/>
    </row>
    <row r="21" spans="1:13" s="49" customFormat="1" ht="21.95" customHeight="1">
      <c r="A21" s="27">
        <v>15</v>
      </c>
      <c r="B21" s="59" t="s">
        <v>32</v>
      </c>
      <c r="C21" s="27">
        <v>3</v>
      </c>
      <c r="D21" s="27">
        <v>67.92</v>
      </c>
      <c r="E21" s="27"/>
      <c r="F21" s="27">
        <v>67.92</v>
      </c>
      <c r="G21" s="27"/>
      <c r="H21" s="27"/>
      <c r="I21" s="27"/>
      <c r="J21" s="27"/>
      <c r="K21" s="27"/>
      <c r="L21" s="27"/>
      <c r="M21" s="27"/>
    </row>
    <row r="22" spans="1:13" ht="21.95" customHeight="1">
      <c r="A22" s="27">
        <v>16</v>
      </c>
      <c r="B22" s="60" t="s">
        <v>33</v>
      </c>
      <c r="C22" s="27">
        <v>3</v>
      </c>
      <c r="D22" s="27">
        <v>67.92</v>
      </c>
      <c r="E22" s="27"/>
      <c r="F22" s="27">
        <v>67.92</v>
      </c>
      <c r="G22" s="27"/>
      <c r="H22" s="27"/>
      <c r="I22" s="27"/>
      <c r="J22" s="27"/>
      <c r="K22" s="27"/>
      <c r="L22" s="27"/>
      <c r="M22" s="27"/>
    </row>
    <row r="23" spans="1:13" s="49" customFormat="1" ht="21.95" customHeight="1">
      <c r="A23" s="27">
        <v>17</v>
      </c>
      <c r="B23" s="59" t="s">
        <v>34</v>
      </c>
      <c r="C23" s="27">
        <v>4</v>
      </c>
      <c r="D23" s="27">
        <v>101.8</v>
      </c>
      <c r="E23" s="27"/>
      <c r="F23" s="27">
        <v>101.8</v>
      </c>
      <c r="G23" s="27"/>
      <c r="H23" s="27"/>
      <c r="I23" s="27"/>
      <c r="J23" s="27"/>
      <c r="K23" s="27"/>
      <c r="L23" s="27"/>
      <c r="M23" s="27"/>
    </row>
    <row r="24" spans="1:13" ht="30" customHeight="1">
      <c r="A24" s="27">
        <v>18</v>
      </c>
      <c r="B24" s="60" t="s">
        <v>35</v>
      </c>
      <c r="C24" s="27"/>
      <c r="D24" s="27"/>
      <c r="E24" s="27"/>
      <c r="F24" s="27"/>
      <c r="G24" s="27"/>
      <c r="H24" s="27"/>
      <c r="I24" s="27"/>
      <c r="J24" s="27"/>
      <c r="K24" s="27"/>
      <c r="L24" s="27"/>
      <c r="M24" s="27"/>
    </row>
    <row r="25" spans="1:13" ht="32.25" customHeight="1">
      <c r="A25" s="27">
        <v>19</v>
      </c>
      <c r="B25" s="60" t="s">
        <v>36</v>
      </c>
      <c r="C25" s="27"/>
      <c r="D25" s="27"/>
      <c r="E25" s="27"/>
      <c r="F25" s="27"/>
      <c r="G25" s="27"/>
      <c r="H25" s="27"/>
      <c r="I25" s="27"/>
      <c r="J25" s="27"/>
      <c r="K25" s="27"/>
      <c r="L25" s="27"/>
      <c r="M25" s="27"/>
    </row>
    <row r="26" spans="1:13" ht="21.95" customHeight="1">
      <c r="A26" s="27">
        <v>20</v>
      </c>
      <c r="B26" s="100" t="s">
        <v>37</v>
      </c>
      <c r="C26" s="27">
        <v>4</v>
      </c>
      <c r="D26" s="27">
        <v>101.8</v>
      </c>
      <c r="E26" s="27"/>
      <c r="F26" s="27">
        <v>101.8</v>
      </c>
      <c r="G26" s="27"/>
      <c r="H26" s="27"/>
      <c r="I26" s="27"/>
      <c r="J26" s="27"/>
      <c r="K26" s="27"/>
      <c r="L26" s="27"/>
      <c r="M26" s="27"/>
    </row>
    <row r="27" spans="1:13" s="49" customFormat="1" ht="21.95" customHeight="1">
      <c r="A27" s="27">
        <v>21</v>
      </c>
      <c r="B27" s="59" t="s">
        <v>38</v>
      </c>
      <c r="C27" s="27">
        <f>C28+C29+C30+C31</f>
        <v>9</v>
      </c>
      <c r="D27" s="27">
        <f>D28+D29+D30+D31</f>
        <v>139.07999999999998</v>
      </c>
      <c r="E27" s="27">
        <f>E28+E29+E30+E31</f>
        <v>0</v>
      </c>
      <c r="F27" s="27">
        <f>F28+F29+F30+F31</f>
        <v>139.07999999999998</v>
      </c>
      <c r="G27" s="27"/>
      <c r="H27" s="27"/>
      <c r="I27" s="27"/>
      <c r="J27" s="27"/>
      <c r="K27" s="27"/>
      <c r="L27" s="27"/>
      <c r="M27" s="27"/>
    </row>
    <row r="28" spans="1:13" ht="33.75" customHeight="1">
      <c r="A28" s="27">
        <v>22</v>
      </c>
      <c r="B28" s="60" t="s">
        <v>39</v>
      </c>
      <c r="C28" s="27">
        <v>5</v>
      </c>
      <c r="D28" s="27">
        <v>106.13</v>
      </c>
      <c r="E28" s="27"/>
      <c r="F28" s="27">
        <v>106.13</v>
      </c>
      <c r="G28" s="27"/>
      <c r="H28" s="27"/>
      <c r="I28" s="27"/>
      <c r="J28" s="27"/>
      <c r="K28" s="27"/>
      <c r="L28" s="27"/>
      <c r="M28" s="27"/>
    </row>
    <row r="29" spans="1:13" ht="21.95" customHeight="1">
      <c r="A29" s="27">
        <v>23</v>
      </c>
      <c r="B29" s="60" t="s">
        <v>40</v>
      </c>
      <c r="C29" s="27"/>
      <c r="D29" s="27"/>
      <c r="E29" s="27"/>
      <c r="F29" s="27"/>
      <c r="G29" s="27"/>
      <c r="H29" s="27"/>
      <c r="I29" s="27"/>
      <c r="J29" s="27"/>
      <c r="K29" s="27"/>
      <c r="L29" s="27"/>
      <c r="M29" s="27"/>
    </row>
    <row r="30" spans="1:13" ht="21.95" customHeight="1">
      <c r="A30" s="27">
        <v>24</v>
      </c>
      <c r="B30" s="100" t="s">
        <v>41</v>
      </c>
      <c r="C30" s="27"/>
      <c r="D30" s="27"/>
      <c r="E30" s="27"/>
      <c r="F30" s="27"/>
      <c r="G30" s="27"/>
      <c r="H30" s="27"/>
      <c r="I30" s="27"/>
      <c r="J30" s="27"/>
      <c r="K30" s="27"/>
      <c r="L30" s="27"/>
      <c r="M30" s="27"/>
    </row>
    <row r="31" spans="1:13" ht="30.75" customHeight="1">
      <c r="A31" s="27">
        <v>25</v>
      </c>
      <c r="B31" s="100" t="s">
        <v>42</v>
      </c>
      <c r="C31" s="27">
        <v>4</v>
      </c>
      <c r="D31" s="27">
        <v>32.950000000000003</v>
      </c>
      <c r="E31" s="27"/>
      <c r="F31" s="27">
        <v>32.950000000000003</v>
      </c>
      <c r="G31" s="27"/>
      <c r="H31" s="27"/>
      <c r="I31" s="27"/>
      <c r="J31" s="27"/>
      <c r="K31" s="27"/>
      <c r="L31" s="27"/>
      <c r="M31" s="27"/>
    </row>
    <row r="32" spans="1:13" ht="21.95" customHeight="1">
      <c r="A32" s="27">
        <v>26</v>
      </c>
      <c r="B32" s="100" t="s">
        <v>43</v>
      </c>
      <c r="C32" s="27"/>
      <c r="D32" s="27"/>
      <c r="E32" s="27"/>
      <c r="F32" s="27"/>
      <c r="G32" s="27"/>
      <c r="H32" s="27"/>
      <c r="I32" s="27"/>
      <c r="J32" s="27"/>
      <c r="K32" s="27"/>
      <c r="L32" s="27"/>
      <c r="M32" s="27"/>
    </row>
    <row r="33" spans="1:13" ht="36" customHeight="1">
      <c r="A33" s="27">
        <v>27</v>
      </c>
      <c r="B33" s="100" t="s">
        <v>44</v>
      </c>
      <c r="C33" s="27"/>
      <c r="D33" s="27"/>
      <c r="E33" s="27"/>
      <c r="F33" s="27"/>
      <c r="G33" s="27"/>
      <c r="H33" s="27"/>
      <c r="I33" s="27"/>
      <c r="J33" s="27"/>
      <c r="K33" s="27"/>
      <c r="L33" s="27"/>
      <c r="M33" s="27"/>
    </row>
    <row r="34" spans="1:13" ht="21.95" customHeight="1">
      <c r="A34" s="27">
        <v>28</v>
      </c>
      <c r="B34" s="63" t="s">
        <v>45</v>
      </c>
      <c r="C34" s="27"/>
      <c r="D34" s="27"/>
      <c r="E34" s="27"/>
      <c r="F34" s="27"/>
      <c r="G34" s="27"/>
      <c r="H34" s="27"/>
      <c r="I34" s="27"/>
      <c r="J34" s="27"/>
      <c r="K34" s="27"/>
      <c r="L34" s="27"/>
      <c r="M34" s="27"/>
    </row>
    <row r="35" spans="1:13" s="50" customFormat="1" ht="21.95" customHeight="1">
      <c r="A35" s="27">
        <v>29</v>
      </c>
      <c r="B35" s="100" t="s">
        <v>46</v>
      </c>
      <c r="C35" s="27"/>
      <c r="D35" s="27"/>
      <c r="E35" s="27"/>
      <c r="F35" s="27"/>
      <c r="G35" s="27"/>
      <c r="H35" s="27"/>
      <c r="I35" s="27"/>
      <c r="J35" s="27"/>
      <c r="K35" s="27"/>
      <c r="L35" s="27"/>
      <c r="M35" s="27"/>
    </row>
    <row r="36" spans="1:13" s="49" customFormat="1" ht="21.95" customHeight="1">
      <c r="A36" s="27">
        <v>30</v>
      </c>
      <c r="B36" s="59" t="s">
        <v>47</v>
      </c>
      <c r="C36" s="27">
        <f>C37+C38+C39+C40+C41</f>
        <v>5</v>
      </c>
      <c r="D36" s="27">
        <f>D37+D38+D39+D40+D41</f>
        <v>39.660000000000004</v>
      </c>
      <c r="E36" s="27">
        <f>E37+E38+E39+E40+E41</f>
        <v>0</v>
      </c>
      <c r="F36" s="27">
        <f>F37+F38+F39+F40+F41</f>
        <v>39.660000000000004</v>
      </c>
      <c r="G36" s="27"/>
      <c r="H36" s="27"/>
      <c r="I36" s="27"/>
      <c r="J36" s="27"/>
      <c r="K36" s="27"/>
      <c r="L36" s="27"/>
      <c r="M36" s="27"/>
    </row>
    <row r="37" spans="1:13" ht="21.95" customHeight="1">
      <c r="A37" s="27">
        <v>31</v>
      </c>
      <c r="B37" s="100" t="s">
        <v>48</v>
      </c>
      <c r="C37" s="27">
        <v>4</v>
      </c>
      <c r="D37" s="27">
        <v>33.590000000000003</v>
      </c>
      <c r="E37" s="27"/>
      <c r="F37" s="27">
        <v>33.590000000000003</v>
      </c>
      <c r="G37" s="27"/>
      <c r="H37" s="27"/>
      <c r="I37" s="27"/>
      <c r="J37" s="27"/>
      <c r="K37" s="27"/>
      <c r="L37" s="27"/>
      <c r="M37" s="27"/>
    </row>
    <row r="38" spans="1:13" ht="40.5" customHeight="1">
      <c r="A38" s="27">
        <v>32</v>
      </c>
      <c r="B38" s="100" t="s">
        <v>49</v>
      </c>
      <c r="C38" s="27"/>
      <c r="D38" s="27"/>
      <c r="E38" s="27"/>
      <c r="F38" s="27"/>
      <c r="G38" s="27"/>
      <c r="H38" s="27"/>
      <c r="I38" s="27"/>
      <c r="J38" s="27"/>
      <c r="K38" s="27"/>
      <c r="L38" s="27"/>
      <c r="M38" s="27"/>
    </row>
    <row r="39" spans="1:13" ht="21.95" customHeight="1">
      <c r="A39" s="27">
        <v>33</v>
      </c>
      <c r="B39" s="105" t="s">
        <v>50</v>
      </c>
      <c r="C39" s="27">
        <v>1</v>
      </c>
      <c r="D39" s="27">
        <v>6.07</v>
      </c>
      <c r="E39" s="27"/>
      <c r="F39" s="27">
        <v>6.07</v>
      </c>
      <c r="G39" s="27"/>
      <c r="H39" s="27"/>
      <c r="I39" s="27"/>
      <c r="J39" s="27"/>
      <c r="K39" s="27"/>
      <c r="L39" s="27"/>
      <c r="M39" s="27"/>
    </row>
    <row r="40" spans="1:13" ht="31.5" customHeight="1">
      <c r="A40" s="27">
        <v>34</v>
      </c>
      <c r="B40" s="100" t="s">
        <v>51</v>
      </c>
      <c r="C40" s="106"/>
      <c r="D40" s="106"/>
      <c r="E40" s="106"/>
      <c r="F40" s="106"/>
      <c r="G40" s="27"/>
      <c r="H40" s="27"/>
      <c r="I40" s="27"/>
      <c r="J40" s="27"/>
      <c r="K40" s="27"/>
      <c r="L40" s="27"/>
      <c r="M40" s="27"/>
    </row>
    <row r="41" spans="1:13" s="50" customFormat="1" ht="21.95" customHeight="1">
      <c r="A41" s="27">
        <v>35</v>
      </c>
      <c r="B41" s="107" t="s">
        <v>23</v>
      </c>
      <c r="C41" s="27"/>
      <c r="D41" s="27"/>
      <c r="E41" s="27"/>
      <c r="F41" s="27"/>
      <c r="G41" s="27"/>
      <c r="H41" s="27"/>
      <c r="I41" s="27"/>
      <c r="J41" s="27"/>
      <c r="K41" s="27"/>
      <c r="L41" s="27"/>
      <c r="M41" s="27"/>
    </row>
    <row r="42" spans="1:13" s="49" customFormat="1" ht="21.95" customHeight="1">
      <c r="A42" s="27">
        <v>36</v>
      </c>
      <c r="B42" s="59" t="s">
        <v>52</v>
      </c>
      <c r="C42" s="27">
        <v>2</v>
      </c>
      <c r="D42" s="27">
        <v>940.62883099999999</v>
      </c>
      <c r="E42" s="27"/>
      <c r="F42" s="27">
        <v>940.62883099999999</v>
      </c>
      <c r="G42" s="27"/>
      <c r="H42" s="27"/>
      <c r="I42" s="27"/>
      <c r="J42" s="27"/>
      <c r="K42" s="27"/>
      <c r="L42" s="27"/>
      <c r="M42" s="27"/>
    </row>
    <row r="43" spans="1:13" ht="21.95" customHeight="1">
      <c r="A43" s="27">
        <v>37</v>
      </c>
      <c r="B43" s="108" t="s">
        <v>53</v>
      </c>
      <c r="C43" s="27"/>
      <c r="D43" s="27"/>
      <c r="E43" s="27"/>
      <c r="F43" s="27"/>
      <c r="G43" s="27"/>
      <c r="H43" s="27"/>
      <c r="I43" s="27"/>
      <c r="J43" s="27"/>
      <c r="K43" s="27"/>
      <c r="L43" s="27"/>
      <c r="M43" s="27"/>
    </row>
    <row r="44" spans="1:13" ht="21.95" customHeight="1">
      <c r="A44" s="27">
        <v>38</v>
      </c>
      <c r="B44" s="108" t="s">
        <v>54</v>
      </c>
      <c r="C44" s="27"/>
      <c r="D44" s="27"/>
      <c r="E44" s="27"/>
      <c r="F44" s="27"/>
      <c r="G44" s="27"/>
      <c r="H44" s="27"/>
      <c r="I44" s="27"/>
      <c r="J44" s="27"/>
      <c r="K44" s="27"/>
      <c r="L44" s="27"/>
      <c r="M44" s="27"/>
    </row>
    <row r="45" spans="1:13" ht="21.95" customHeight="1">
      <c r="A45" s="27">
        <v>39</v>
      </c>
      <c r="B45" s="108" t="s">
        <v>55</v>
      </c>
      <c r="C45" s="27"/>
      <c r="D45" s="27"/>
      <c r="E45" s="27"/>
      <c r="F45" s="27"/>
      <c r="G45" s="27"/>
      <c r="H45" s="27"/>
      <c r="I45" s="27"/>
      <c r="J45" s="27"/>
      <c r="K45" s="27"/>
      <c r="L45" s="27"/>
      <c r="M45" s="27"/>
    </row>
    <row r="46" spans="1:13" s="49" customFormat="1" ht="21.95" customHeight="1">
      <c r="A46" s="27">
        <v>40</v>
      </c>
      <c r="B46" s="59" t="s">
        <v>56</v>
      </c>
      <c r="C46" s="27">
        <v>13</v>
      </c>
      <c r="D46" s="27">
        <v>1330.22</v>
      </c>
      <c r="E46" s="27"/>
      <c r="F46" s="27">
        <v>1330.22</v>
      </c>
      <c r="G46" s="27"/>
      <c r="H46" s="27"/>
      <c r="I46" s="27"/>
      <c r="J46" s="27"/>
      <c r="K46" s="27"/>
      <c r="L46" s="27"/>
      <c r="M46" s="27"/>
    </row>
    <row r="47" spans="1:13" ht="38.25" customHeight="1">
      <c r="A47" s="27">
        <v>41</v>
      </c>
      <c r="B47" s="108" t="s">
        <v>57</v>
      </c>
      <c r="C47" s="27">
        <v>5</v>
      </c>
      <c r="D47" s="27">
        <v>1083.0999999999999</v>
      </c>
      <c r="E47" s="27"/>
      <c r="F47" s="27">
        <v>1083.0999999999999</v>
      </c>
      <c r="G47" s="27"/>
      <c r="H47" s="27"/>
      <c r="I47" s="27"/>
      <c r="J47" s="27"/>
      <c r="K47" s="27"/>
      <c r="L47" s="27"/>
      <c r="M47" s="27"/>
    </row>
    <row r="48" spans="1:13" ht="36.75" customHeight="1">
      <c r="A48" s="27">
        <v>42</v>
      </c>
      <c r="B48" s="108" t="s">
        <v>58</v>
      </c>
      <c r="C48" s="27">
        <v>5</v>
      </c>
      <c r="D48" s="27">
        <v>211.32</v>
      </c>
      <c r="E48" s="27"/>
      <c r="F48" s="27">
        <v>211.32</v>
      </c>
      <c r="G48" s="27"/>
      <c r="H48" s="27"/>
      <c r="I48" s="27"/>
      <c r="J48" s="27"/>
      <c r="K48" s="27"/>
      <c r="L48" s="27"/>
      <c r="M48" s="27"/>
    </row>
    <row r="49" spans="1:13" ht="28.5" customHeight="1">
      <c r="A49" s="27">
        <v>43</v>
      </c>
      <c r="B49" s="108" t="s">
        <v>59</v>
      </c>
      <c r="C49" s="27"/>
      <c r="D49" s="27"/>
      <c r="E49" s="27"/>
      <c r="F49" s="27"/>
      <c r="G49" s="27"/>
      <c r="H49" s="27"/>
      <c r="I49" s="27"/>
      <c r="J49" s="27"/>
      <c r="K49" s="27"/>
      <c r="L49" s="27"/>
      <c r="M49" s="27"/>
    </row>
    <row r="50" spans="1:13" ht="21.95" customHeight="1">
      <c r="A50" s="27">
        <v>44</v>
      </c>
      <c r="B50" s="108" t="s">
        <v>60</v>
      </c>
      <c r="C50" s="27"/>
      <c r="D50" s="27"/>
      <c r="E50" s="27"/>
      <c r="F50" s="27"/>
      <c r="G50" s="27"/>
      <c r="H50" s="27"/>
      <c r="I50" s="27"/>
      <c r="J50" s="27"/>
      <c r="K50" s="27"/>
      <c r="L50" s="27"/>
      <c r="M50" s="27"/>
    </row>
    <row r="51" spans="1:13" ht="21.95" customHeight="1">
      <c r="A51" s="27">
        <v>45</v>
      </c>
      <c r="B51" s="108" t="s">
        <v>61</v>
      </c>
      <c r="C51" s="27">
        <v>3</v>
      </c>
      <c r="D51" s="27">
        <v>35.799999999999997</v>
      </c>
      <c r="E51" s="27"/>
      <c r="F51" s="27">
        <v>35.799999999999997</v>
      </c>
      <c r="G51" s="27"/>
      <c r="H51" s="27"/>
      <c r="I51" s="27"/>
      <c r="J51" s="27"/>
      <c r="K51" s="27"/>
      <c r="L51" s="27"/>
      <c r="M51" s="27"/>
    </row>
    <row r="52" spans="1:13" s="49" customFormat="1" ht="21.95" customHeight="1">
      <c r="A52" s="27">
        <v>46</v>
      </c>
      <c r="B52" s="59" t="s">
        <v>62</v>
      </c>
      <c r="C52" s="27"/>
      <c r="D52" s="27"/>
      <c r="E52" s="27"/>
      <c r="F52" s="27"/>
      <c r="G52" s="27"/>
      <c r="H52" s="27"/>
      <c r="I52" s="27"/>
      <c r="J52" s="27"/>
      <c r="K52" s="27"/>
      <c r="L52" s="27"/>
      <c r="M52" s="27"/>
    </row>
    <row r="53" spans="1:13" ht="37.5" customHeight="1">
      <c r="A53" s="27">
        <v>47</v>
      </c>
      <c r="B53" s="108" t="s">
        <v>63</v>
      </c>
      <c r="C53" s="27"/>
      <c r="D53" s="27"/>
      <c r="E53" s="27"/>
      <c r="F53" s="27"/>
      <c r="G53" s="27"/>
      <c r="H53" s="27"/>
      <c r="I53" s="27"/>
      <c r="J53" s="27"/>
      <c r="K53" s="27"/>
      <c r="L53" s="27"/>
      <c r="M53" s="27"/>
    </row>
    <row r="54" spans="1:13" ht="21.95" customHeight="1">
      <c r="A54" s="27">
        <v>48</v>
      </c>
      <c r="B54" s="108" t="s">
        <v>64</v>
      </c>
      <c r="C54" s="27"/>
      <c r="D54" s="27"/>
      <c r="E54" s="27"/>
      <c r="F54" s="27"/>
      <c r="G54" s="27"/>
      <c r="H54" s="27"/>
      <c r="I54" s="27"/>
      <c r="J54" s="27"/>
      <c r="K54" s="27"/>
      <c r="L54" s="27"/>
      <c r="M54" s="27"/>
    </row>
    <row r="55" spans="1:13" ht="21.95" customHeight="1">
      <c r="A55" s="27">
        <v>49</v>
      </c>
      <c r="B55" s="108" t="s">
        <v>65</v>
      </c>
      <c r="C55" s="27"/>
      <c r="D55" s="27"/>
      <c r="E55" s="27"/>
      <c r="F55" s="27"/>
      <c r="G55" s="27"/>
      <c r="H55" s="27"/>
      <c r="I55" s="27"/>
      <c r="J55" s="27"/>
      <c r="K55" s="27"/>
      <c r="L55" s="27"/>
      <c r="M55" s="27"/>
    </row>
    <row r="56" spans="1:13" ht="21.95" customHeight="1">
      <c r="A56" s="27">
        <v>50</v>
      </c>
      <c r="B56" s="108" t="s">
        <v>66</v>
      </c>
      <c r="C56" s="27"/>
      <c r="D56" s="27"/>
      <c r="E56" s="27"/>
      <c r="F56" s="27"/>
      <c r="G56" s="27"/>
      <c r="H56" s="27"/>
      <c r="I56" s="27"/>
      <c r="J56" s="27"/>
      <c r="K56" s="27"/>
      <c r="L56" s="27"/>
      <c r="M56" s="27"/>
    </row>
    <row r="57" spans="1:13" ht="21.95" customHeight="1">
      <c r="A57" s="27">
        <v>51</v>
      </c>
      <c r="B57" s="60" t="s">
        <v>67</v>
      </c>
      <c r="C57" s="27"/>
      <c r="D57" s="27"/>
      <c r="E57" s="27"/>
      <c r="F57" s="27"/>
      <c r="G57" s="27"/>
      <c r="H57" s="27"/>
      <c r="I57" s="27"/>
      <c r="J57" s="27"/>
      <c r="K57" s="27"/>
      <c r="L57" s="27"/>
      <c r="M57" s="27"/>
    </row>
    <row r="58" spans="1:13" ht="21.95" customHeight="1">
      <c r="A58" s="27">
        <v>52</v>
      </c>
      <c r="B58" s="105" t="s">
        <v>68</v>
      </c>
      <c r="C58" s="27"/>
      <c r="D58" s="27"/>
      <c r="E58" s="27"/>
      <c r="F58" s="27"/>
      <c r="G58" s="27"/>
      <c r="H58" s="27"/>
      <c r="I58" s="27"/>
      <c r="J58" s="27"/>
      <c r="K58" s="27"/>
      <c r="L58" s="27"/>
      <c r="M58" s="27"/>
    </row>
    <row r="59" spans="1:13" s="49" customFormat="1" ht="21.95" customHeight="1">
      <c r="A59" s="27">
        <v>53</v>
      </c>
      <c r="B59" s="59" t="s">
        <v>69</v>
      </c>
      <c r="C59" s="27"/>
      <c r="D59" s="27"/>
      <c r="E59" s="27"/>
      <c r="F59" s="27"/>
      <c r="G59" s="27"/>
      <c r="H59" s="27"/>
      <c r="I59" s="27"/>
      <c r="J59" s="27"/>
      <c r="K59" s="27"/>
      <c r="L59" s="27"/>
      <c r="M59" s="27"/>
    </row>
    <row r="60" spans="1:13" ht="27.75" customHeight="1">
      <c r="A60" s="27">
        <v>54</v>
      </c>
      <c r="B60" s="108" t="s">
        <v>70</v>
      </c>
      <c r="C60" s="27"/>
      <c r="D60" s="27"/>
      <c r="E60" s="27"/>
      <c r="F60" s="27"/>
      <c r="G60" s="27"/>
      <c r="H60" s="27"/>
      <c r="I60" s="27"/>
      <c r="J60" s="27"/>
      <c r="K60" s="27"/>
      <c r="L60" s="27"/>
      <c r="M60" s="27"/>
    </row>
    <row r="61" spans="1:13" ht="21.95" customHeight="1">
      <c r="A61" s="27">
        <v>55</v>
      </c>
      <c r="B61" s="105" t="s">
        <v>71</v>
      </c>
      <c r="C61" s="27"/>
      <c r="D61" s="27"/>
      <c r="E61" s="27"/>
      <c r="F61" s="27"/>
      <c r="G61" s="27"/>
      <c r="H61" s="27"/>
      <c r="I61" s="27"/>
      <c r="J61" s="27"/>
      <c r="K61" s="27"/>
      <c r="L61" s="27"/>
      <c r="M61" s="27"/>
    </row>
    <row r="62" spans="1:13" ht="21.95" customHeight="1">
      <c r="A62" s="27">
        <v>56</v>
      </c>
      <c r="B62" s="105" t="s">
        <v>72</v>
      </c>
      <c r="C62" s="27"/>
      <c r="D62" s="27"/>
      <c r="E62" s="27"/>
      <c r="F62" s="27"/>
      <c r="G62" s="27"/>
      <c r="H62" s="27"/>
      <c r="I62" s="27"/>
      <c r="J62" s="27"/>
      <c r="K62" s="27"/>
      <c r="L62" s="27"/>
      <c r="M62" s="27"/>
    </row>
    <row r="63" spans="1:13" ht="21.95" customHeight="1">
      <c r="A63" s="27">
        <v>57</v>
      </c>
      <c r="B63" s="60" t="s">
        <v>73</v>
      </c>
      <c r="C63" s="27"/>
      <c r="D63" s="27"/>
      <c r="E63" s="27"/>
      <c r="F63" s="27"/>
      <c r="G63" s="27"/>
      <c r="H63" s="27"/>
      <c r="I63" s="27"/>
      <c r="J63" s="27"/>
      <c r="K63" s="27"/>
      <c r="L63" s="27"/>
      <c r="M63" s="27"/>
    </row>
    <row r="64" spans="1:13" s="49" customFormat="1" ht="21.95" customHeight="1">
      <c r="A64" s="27">
        <v>58</v>
      </c>
      <c r="B64" s="67" t="s">
        <v>74</v>
      </c>
      <c r="C64" s="27"/>
      <c r="D64" s="27"/>
      <c r="E64" s="27"/>
      <c r="F64" s="27"/>
      <c r="G64" s="27"/>
      <c r="H64" s="27"/>
      <c r="I64" s="27"/>
      <c r="J64" s="27"/>
      <c r="K64" s="27"/>
      <c r="L64" s="27"/>
      <c r="M64" s="27"/>
    </row>
  </sheetData>
  <mergeCells count="7">
    <mergeCell ref="A1:B1"/>
    <mergeCell ref="A2:M2"/>
    <mergeCell ref="A3:B3"/>
    <mergeCell ref="D4:M4"/>
    <mergeCell ref="A4:A5"/>
    <mergeCell ref="B4:B5"/>
    <mergeCell ref="C4:C5"/>
  </mergeCells>
  <phoneticPr fontId="44"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106"/>
  <sheetViews>
    <sheetView zoomScale="75" zoomScaleNormal="75" workbookViewId="0">
      <pane xSplit="2" ySplit="5" topLeftCell="T6" activePane="bottomRight" state="frozen"/>
      <selection pane="topRight"/>
      <selection pane="bottomLeft"/>
      <selection pane="bottomRight" activeCell="AG8" sqref="AG8"/>
    </sheetView>
  </sheetViews>
  <sheetFormatPr defaultColWidth="8" defaultRowHeight="15"/>
  <cols>
    <col min="1" max="1" width="20.625" style="6" customWidth="1"/>
    <col min="2" max="2" width="12.125" style="7" customWidth="1"/>
    <col min="3" max="3" width="18.875" style="7" customWidth="1"/>
    <col min="4" max="4" width="7.875" style="4" customWidth="1"/>
    <col min="5" max="5" width="8.125" style="4" customWidth="1"/>
    <col min="6" max="6" width="6.375" style="4" customWidth="1"/>
    <col min="7" max="7" width="9.25" style="4" customWidth="1"/>
    <col min="8" max="8" width="7.375" style="4" customWidth="1"/>
    <col min="9" max="9" width="13" style="4" customWidth="1"/>
    <col min="10" max="10" width="12.125" style="4" customWidth="1"/>
    <col min="11" max="14" width="8.625" style="4" customWidth="1"/>
    <col min="15" max="15" width="8.625" style="5" customWidth="1"/>
    <col min="16" max="16" width="11.375" style="5" customWidth="1"/>
    <col min="17" max="23" width="8.625" style="4" customWidth="1"/>
    <col min="24" max="24" width="6.375" style="4" customWidth="1"/>
    <col min="25" max="25" width="11.125" style="4" customWidth="1"/>
    <col min="26" max="29" width="7.625" style="4" customWidth="1"/>
    <col min="30" max="30" width="9" style="70" customWidth="1"/>
    <col min="31" max="31" width="9.625" style="5" customWidth="1"/>
    <col min="32" max="32" width="8.5" style="5" customWidth="1"/>
    <col min="33" max="33" width="15.875" style="4" customWidth="1"/>
    <col min="34" max="34" width="12.625" style="4" customWidth="1"/>
    <col min="35" max="35" width="8" style="4" customWidth="1"/>
    <col min="36" max="39" width="8" style="4" hidden="1" customWidth="1"/>
    <col min="40" max="40" width="23.375" style="4" hidden="1" customWidth="1"/>
    <col min="41" max="42" width="8" style="4" hidden="1" customWidth="1"/>
    <col min="43" max="16384" width="8" style="4"/>
  </cols>
  <sheetData>
    <row r="1" spans="1:41" ht="39.75" customHeight="1">
      <c r="A1" s="11" t="s">
        <v>200</v>
      </c>
    </row>
    <row r="2" spans="1:41" ht="41.1" customHeight="1">
      <c r="A2" s="188" t="s">
        <v>201</v>
      </c>
      <c r="B2" s="189"/>
      <c r="C2" s="189"/>
      <c r="D2" s="190"/>
      <c r="E2" s="189"/>
      <c r="F2" s="189"/>
      <c r="G2" s="189"/>
      <c r="H2" s="189"/>
      <c r="I2" s="189"/>
      <c r="J2" s="189"/>
      <c r="K2" s="189"/>
      <c r="L2" s="189"/>
      <c r="M2" s="189"/>
      <c r="N2" s="189"/>
      <c r="O2" s="191"/>
      <c r="P2" s="189"/>
      <c r="Q2" s="189"/>
      <c r="R2" s="189"/>
      <c r="S2" s="189"/>
      <c r="T2" s="189"/>
      <c r="U2" s="189"/>
      <c r="V2" s="189"/>
      <c r="W2" s="189"/>
      <c r="X2" s="189"/>
      <c r="Y2" s="189"/>
      <c r="Z2" s="189"/>
      <c r="AA2" s="189"/>
      <c r="AB2" s="189"/>
      <c r="AC2" s="189"/>
      <c r="AD2" s="192"/>
      <c r="AE2" s="189"/>
      <c r="AF2" s="189"/>
      <c r="AG2" s="189"/>
      <c r="AH2" s="189"/>
    </row>
    <row r="3" spans="1:41" s="1" customFormat="1" ht="30" customHeight="1">
      <c r="A3" s="173" t="s">
        <v>4</v>
      </c>
      <c r="B3" s="193" t="s">
        <v>77</v>
      </c>
      <c r="C3" s="193" t="s">
        <v>78</v>
      </c>
      <c r="D3" s="164" t="s">
        <v>79</v>
      </c>
      <c r="E3" s="164"/>
      <c r="F3" s="164" t="s">
        <v>80</v>
      </c>
      <c r="G3" s="164" t="s">
        <v>81</v>
      </c>
      <c r="H3" s="174" t="s">
        <v>82</v>
      </c>
      <c r="I3" s="174" t="s">
        <v>83</v>
      </c>
      <c r="J3" s="165" t="s">
        <v>84</v>
      </c>
      <c r="K3" s="166"/>
      <c r="L3" s="166"/>
      <c r="M3" s="166"/>
      <c r="N3" s="166"/>
      <c r="O3" s="167"/>
      <c r="P3" s="166"/>
      <c r="Q3" s="166"/>
      <c r="R3" s="166"/>
      <c r="S3" s="166"/>
      <c r="T3" s="166"/>
      <c r="U3" s="166"/>
      <c r="V3" s="166"/>
      <c r="W3" s="168"/>
      <c r="X3" s="164" t="s">
        <v>85</v>
      </c>
      <c r="Y3" s="164" t="s">
        <v>86</v>
      </c>
      <c r="Z3" s="164" t="s">
        <v>87</v>
      </c>
      <c r="AA3" s="164" t="s">
        <v>88</v>
      </c>
      <c r="AB3" s="164" t="s">
        <v>89</v>
      </c>
      <c r="AC3" s="164" t="s">
        <v>90</v>
      </c>
      <c r="AD3" s="194" t="s">
        <v>91</v>
      </c>
      <c r="AE3" s="172"/>
      <c r="AF3" s="172" t="s">
        <v>92</v>
      </c>
      <c r="AG3" s="164" t="s">
        <v>93</v>
      </c>
      <c r="AH3" s="164" t="s">
        <v>94</v>
      </c>
      <c r="AI3" s="164" t="s">
        <v>95</v>
      </c>
      <c r="AL3" s="169" t="s">
        <v>96</v>
      </c>
      <c r="AM3" s="170"/>
      <c r="AN3" s="170"/>
      <c r="AO3" s="171"/>
    </row>
    <row r="4" spans="1:41" s="1" customFormat="1" ht="30" customHeight="1">
      <c r="A4" s="173"/>
      <c r="B4" s="193"/>
      <c r="C4" s="193"/>
      <c r="D4" s="164" t="s">
        <v>97</v>
      </c>
      <c r="E4" s="164" t="s">
        <v>98</v>
      </c>
      <c r="F4" s="164"/>
      <c r="G4" s="164"/>
      <c r="H4" s="175"/>
      <c r="I4" s="175"/>
      <c r="J4" s="174" t="s">
        <v>7</v>
      </c>
      <c r="K4" s="164" t="s">
        <v>99</v>
      </c>
      <c r="L4" s="164"/>
      <c r="M4" s="164"/>
      <c r="N4" s="164"/>
      <c r="O4" s="172"/>
      <c r="P4" s="164" t="s">
        <v>100</v>
      </c>
      <c r="Q4" s="164"/>
      <c r="R4" s="164"/>
      <c r="S4" s="164"/>
      <c r="T4" s="164"/>
      <c r="U4" s="164"/>
      <c r="V4" s="164"/>
      <c r="W4" s="164"/>
      <c r="X4" s="164"/>
      <c r="Y4" s="164"/>
      <c r="Z4" s="164"/>
      <c r="AA4" s="164"/>
      <c r="AB4" s="164"/>
      <c r="AC4" s="164"/>
      <c r="AD4" s="194"/>
      <c r="AE4" s="172"/>
      <c r="AF4" s="172"/>
      <c r="AG4" s="164"/>
      <c r="AH4" s="164"/>
      <c r="AI4" s="164"/>
      <c r="AL4" s="90" t="s">
        <v>101</v>
      </c>
      <c r="AM4" s="90" t="s">
        <v>102</v>
      </c>
      <c r="AN4" s="90" t="s">
        <v>103</v>
      </c>
      <c r="AO4" s="90" t="s">
        <v>104</v>
      </c>
    </row>
    <row r="5" spans="1:41" s="1" customFormat="1" ht="53.1" customHeight="1">
      <c r="A5" s="173"/>
      <c r="B5" s="193"/>
      <c r="C5" s="193"/>
      <c r="D5" s="164"/>
      <c r="E5" s="164"/>
      <c r="F5" s="164"/>
      <c r="G5" s="164"/>
      <c r="H5" s="176"/>
      <c r="I5" s="176"/>
      <c r="J5" s="176"/>
      <c r="K5" s="12" t="s">
        <v>105</v>
      </c>
      <c r="L5" s="12" t="s">
        <v>106</v>
      </c>
      <c r="M5" s="12" t="s">
        <v>107</v>
      </c>
      <c r="N5" s="12" t="s">
        <v>108</v>
      </c>
      <c r="O5" s="28" t="s">
        <v>109</v>
      </c>
      <c r="P5" s="28" t="s">
        <v>110</v>
      </c>
      <c r="Q5" s="12" t="s">
        <v>111</v>
      </c>
      <c r="R5" s="12" t="s">
        <v>112</v>
      </c>
      <c r="S5" s="12" t="s">
        <v>113</v>
      </c>
      <c r="T5" s="12" t="s">
        <v>114</v>
      </c>
      <c r="U5" s="12" t="s">
        <v>115</v>
      </c>
      <c r="V5" s="12" t="s">
        <v>116</v>
      </c>
      <c r="W5" s="12" t="s">
        <v>117</v>
      </c>
      <c r="X5" s="164"/>
      <c r="Y5" s="164"/>
      <c r="Z5" s="164"/>
      <c r="AA5" s="164"/>
      <c r="AB5" s="164"/>
      <c r="AC5" s="164"/>
      <c r="AD5" s="85" t="s">
        <v>118</v>
      </c>
      <c r="AE5" s="28" t="s">
        <v>119</v>
      </c>
      <c r="AF5" s="172"/>
      <c r="AG5" s="164"/>
      <c r="AH5" s="164"/>
      <c r="AI5" s="164"/>
      <c r="AL5" s="90" t="s">
        <v>120</v>
      </c>
      <c r="AM5" s="90" t="s">
        <v>121</v>
      </c>
      <c r="AN5" s="90" t="s">
        <v>122</v>
      </c>
      <c r="AO5" s="90" t="s">
        <v>123</v>
      </c>
    </row>
    <row r="6" spans="1:41" s="2" customFormat="1" ht="35.1" customHeight="1">
      <c r="A6" s="13" t="s">
        <v>124</v>
      </c>
      <c r="B6" s="71"/>
      <c r="C6" s="71"/>
      <c r="D6" s="14"/>
      <c r="E6" s="14"/>
      <c r="F6" s="14"/>
      <c r="G6" s="14"/>
      <c r="H6" s="14"/>
      <c r="I6" s="14"/>
      <c r="J6" s="14">
        <f>J7+J29+J37+J44+J60+J71+J76+J92</f>
        <v>2872.9008309999999</v>
      </c>
      <c r="K6" s="14">
        <f t="shared" ref="K6:P6" si="0">K7+K29+K37+K44+K60+K71+K76+K92</f>
        <v>0</v>
      </c>
      <c r="L6" s="14">
        <f t="shared" si="0"/>
        <v>0</v>
      </c>
      <c r="M6" s="14">
        <f t="shared" si="0"/>
        <v>0</v>
      </c>
      <c r="N6" s="14">
        <f t="shared" si="0"/>
        <v>161.672</v>
      </c>
      <c r="O6" s="14">
        <f t="shared" si="0"/>
        <v>0</v>
      </c>
      <c r="P6" s="14">
        <f t="shared" si="0"/>
        <v>2711.2288310000004</v>
      </c>
      <c r="Q6" s="14"/>
      <c r="R6" s="14"/>
      <c r="S6" s="14"/>
      <c r="T6" s="14"/>
      <c r="U6" s="14"/>
      <c r="V6" s="14"/>
      <c r="W6" s="14"/>
      <c r="X6" s="14"/>
      <c r="Y6" s="14"/>
      <c r="Z6" s="14"/>
      <c r="AA6" s="14"/>
      <c r="AB6" s="14"/>
      <c r="AC6" s="14"/>
      <c r="AD6" s="86"/>
      <c r="AE6" s="26"/>
      <c r="AF6" s="26"/>
      <c r="AG6" s="14"/>
      <c r="AH6" s="14"/>
      <c r="AI6" s="24"/>
      <c r="AL6" s="90"/>
      <c r="AM6" s="90" t="s">
        <v>125</v>
      </c>
      <c r="AN6" s="90"/>
      <c r="AO6" s="90"/>
    </row>
    <row r="7" spans="1:41" s="2" customFormat="1" ht="35.1" customHeight="1">
      <c r="A7" s="15" t="s">
        <v>18</v>
      </c>
      <c r="B7" s="14"/>
      <c r="C7" s="14"/>
      <c r="D7" s="14"/>
      <c r="E7" s="14"/>
      <c r="F7" s="14"/>
      <c r="G7" s="14"/>
      <c r="H7" s="14"/>
      <c r="I7" s="14"/>
      <c r="J7" s="14">
        <f>J8+J9+J10+J11+J12+J13+J14+J15+J16</f>
        <v>253.59199999999998</v>
      </c>
      <c r="K7" s="27"/>
      <c r="L7" s="14"/>
      <c r="M7" s="14"/>
      <c r="N7" s="14">
        <v>161.672</v>
      </c>
      <c r="O7" s="14"/>
      <c r="P7" s="14">
        <v>91.92</v>
      </c>
      <c r="Q7" s="14"/>
      <c r="R7" s="14"/>
      <c r="S7" s="14"/>
      <c r="T7" s="14"/>
      <c r="U7" s="14"/>
      <c r="V7" s="14"/>
      <c r="W7" s="14"/>
      <c r="X7" s="14"/>
      <c r="Y7" s="14"/>
      <c r="Z7" s="14"/>
      <c r="AA7" s="14"/>
      <c r="AB7" s="14"/>
      <c r="AC7" s="14"/>
      <c r="AD7" s="86"/>
      <c r="AE7" s="26"/>
      <c r="AF7" s="26"/>
      <c r="AG7" s="14"/>
      <c r="AH7" s="14"/>
      <c r="AI7" s="24"/>
      <c r="AL7" s="90"/>
      <c r="AM7" s="90" t="s">
        <v>126</v>
      </c>
      <c r="AN7" s="90"/>
      <c r="AO7" s="90"/>
    </row>
    <row r="8" spans="1:41" ht="33.950000000000003" customHeight="1">
      <c r="A8" s="16" t="s">
        <v>19</v>
      </c>
      <c r="B8" s="72" t="s">
        <v>202</v>
      </c>
      <c r="C8" s="71"/>
      <c r="D8" s="14" t="s">
        <v>203</v>
      </c>
      <c r="E8" s="73" t="s">
        <v>204</v>
      </c>
      <c r="F8" s="14" t="s">
        <v>121</v>
      </c>
      <c r="G8" s="14" t="s">
        <v>181</v>
      </c>
      <c r="H8" s="72" t="s">
        <v>205</v>
      </c>
      <c r="I8" s="154" t="s">
        <v>206</v>
      </c>
      <c r="J8" s="14">
        <v>23</v>
      </c>
      <c r="K8" s="82"/>
      <c r="L8" s="14"/>
      <c r="M8" s="14"/>
      <c r="N8" s="14">
        <v>23</v>
      </c>
      <c r="O8" s="39"/>
      <c r="P8" s="14"/>
      <c r="Q8" s="14"/>
      <c r="R8" s="14"/>
      <c r="S8" s="14"/>
      <c r="T8" s="14"/>
      <c r="U8" s="14"/>
      <c r="V8" s="14"/>
      <c r="W8" s="14"/>
      <c r="X8" s="72" t="s">
        <v>207</v>
      </c>
      <c r="Y8" s="14" t="s">
        <v>104</v>
      </c>
      <c r="Z8" s="14" t="s">
        <v>123</v>
      </c>
      <c r="AA8" s="14" t="s">
        <v>123</v>
      </c>
      <c r="AB8" s="14" t="s">
        <v>104</v>
      </c>
      <c r="AC8" s="14" t="s">
        <v>123</v>
      </c>
      <c r="AD8" s="87">
        <v>6</v>
      </c>
      <c r="AE8" s="87">
        <v>28</v>
      </c>
      <c r="AF8" s="87">
        <v>28</v>
      </c>
      <c r="AG8" s="14" t="s">
        <v>208</v>
      </c>
      <c r="AH8" s="14" t="s">
        <v>209</v>
      </c>
      <c r="AI8" s="91"/>
    </row>
    <row r="9" spans="1:41" ht="36" customHeight="1">
      <c r="A9" s="16"/>
      <c r="B9" s="72" t="s">
        <v>210</v>
      </c>
      <c r="C9" s="71"/>
      <c r="D9" s="14" t="s">
        <v>203</v>
      </c>
      <c r="E9" s="73" t="s">
        <v>211</v>
      </c>
      <c r="F9" s="14" t="s">
        <v>121</v>
      </c>
      <c r="G9" s="14" t="s">
        <v>181</v>
      </c>
      <c r="H9" s="72" t="s">
        <v>205</v>
      </c>
      <c r="I9" s="154" t="s">
        <v>206</v>
      </c>
      <c r="J9" s="14">
        <v>12</v>
      </c>
      <c r="K9" s="82"/>
      <c r="L9" s="14"/>
      <c r="M9" s="14"/>
      <c r="N9" s="14">
        <v>12</v>
      </c>
      <c r="O9" s="39"/>
      <c r="P9" s="14"/>
      <c r="Q9" s="14"/>
      <c r="R9" s="14"/>
      <c r="S9" s="14"/>
      <c r="T9" s="14"/>
      <c r="U9" s="14"/>
      <c r="V9" s="14"/>
      <c r="W9" s="14"/>
      <c r="X9" s="72" t="s">
        <v>207</v>
      </c>
      <c r="Y9" s="14" t="s">
        <v>104</v>
      </c>
      <c r="Z9" s="14" t="s">
        <v>123</v>
      </c>
      <c r="AA9" s="14" t="s">
        <v>123</v>
      </c>
      <c r="AB9" s="14" t="s">
        <v>104</v>
      </c>
      <c r="AC9" s="14" t="s">
        <v>123</v>
      </c>
      <c r="AD9" s="87">
        <v>14</v>
      </c>
      <c r="AE9" s="87">
        <v>52</v>
      </c>
      <c r="AF9" s="87">
        <v>52</v>
      </c>
      <c r="AG9" s="14" t="s">
        <v>208</v>
      </c>
      <c r="AH9" s="14" t="s">
        <v>212</v>
      </c>
      <c r="AI9" s="91"/>
    </row>
    <row r="10" spans="1:41" ht="36" customHeight="1">
      <c r="A10" s="16"/>
      <c r="B10" s="72" t="s">
        <v>213</v>
      </c>
      <c r="C10" s="71"/>
      <c r="D10" s="14" t="s">
        <v>203</v>
      </c>
      <c r="E10" s="73" t="s">
        <v>214</v>
      </c>
      <c r="F10" s="14" t="s">
        <v>121</v>
      </c>
      <c r="G10" s="14" t="s">
        <v>181</v>
      </c>
      <c r="H10" s="72" t="s">
        <v>205</v>
      </c>
      <c r="I10" s="154" t="s">
        <v>206</v>
      </c>
      <c r="J10" s="14">
        <v>40</v>
      </c>
      <c r="K10" s="82"/>
      <c r="L10" s="14"/>
      <c r="M10" s="14"/>
      <c r="N10" s="14">
        <v>40</v>
      </c>
      <c r="O10" s="39"/>
      <c r="P10" s="14"/>
      <c r="Q10" s="14"/>
      <c r="R10" s="14"/>
      <c r="S10" s="14"/>
      <c r="T10" s="14"/>
      <c r="U10" s="14"/>
      <c r="V10" s="14"/>
      <c r="W10" s="14"/>
      <c r="X10" s="72" t="s">
        <v>207</v>
      </c>
      <c r="Y10" s="14" t="s">
        <v>104</v>
      </c>
      <c r="Z10" s="14" t="s">
        <v>123</v>
      </c>
      <c r="AA10" s="14" t="s">
        <v>123</v>
      </c>
      <c r="AB10" s="14" t="s">
        <v>104</v>
      </c>
      <c r="AC10" s="14" t="s">
        <v>123</v>
      </c>
      <c r="AD10" s="87">
        <v>19</v>
      </c>
      <c r="AE10" s="87">
        <v>31</v>
      </c>
      <c r="AF10" s="87">
        <v>31</v>
      </c>
      <c r="AG10" s="14" t="s">
        <v>208</v>
      </c>
      <c r="AH10" s="14" t="s">
        <v>215</v>
      </c>
      <c r="AI10" s="91"/>
    </row>
    <row r="11" spans="1:41" ht="36" customHeight="1">
      <c r="A11" s="16"/>
      <c r="B11" s="72" t="s">
        <v>216</v>
      </c>
      <c r="C11" s="71"/>
      <c r="D11" s="14" t="s">
        <v>203</v>
      </c>
      <c r="E11" s="74" t="s">
        <v>217</v>
      </c>
      <c r="F11" s="14" t="s">
        <v>121</v>
      </c>
      <c r="G11" s="14" t="s">
        <v>181</v>
      </c>
      <c r="H11" s="72" t="s">
        <v>205</v>
      </c>
      <c r="I11" s="154" t="s">
        <v>206</v>
      </c>
      <c r="J11" s="14">
        <v>40</v>
      </c>
      <c r="K11" s="82"/>
      <c r="L11" s="14"/>
      <c r="M11" s="14"/>
      <c r="N11" s="14">
        <v>40</v>
      </c>
      <c r="O11" s="39"/>
      <c r="P11" s="14"/>
      <c r="Q11" s="14"/>
      <c r="R11" s="14"/>
      <c r="S11" s="14"/>
      <c r="T11" s="14"/>
      <c r="U11" s="14"/>
      <c r="V11" s="14"/>
      <c r="W11" s="14"/>
      <c r="X11" s="72" t="s">
        <v>207</v>
      </c>
      <c r="Y11" s="14" t="s">
        <v>104</v>
      </c>
      <c r="Z11" s="14" t="s">
        <v>123</v>
      </c>
      <c r="AA11" s="14" t="s">
        <v>123</v>
      </c>
      <c r="AB11" s="14" t="s">
        <v>104</v>
      </c>
      <c r="AC11" s="14" t="s">
        <v>123</v>
      </c>
      <c r="AD11" s="87">
        <v>9</v>
      </c>
      <c r="AE11" s="87">
        <v>21</v>
      </c>
      <c r="AF11" s="87">
        <v>21</v>
      </c>
      <c r="AG11" s="14" t="s">
        <v>208</v>
      </c>
      <c r="AH11" s="14" t="s">
        <v>218</v>
      </c>
      <c r="AI11" s="91"/>
    </row>
    <row r="12" spans="1:41" ht="36" customHeight="1">
      <c r="A12" s="16"/>
      <c r="B12" s="72" t="s">
        <v>219</v>
      </c>
      <c r="C12" s="71"/>
      <c r="D12" s="75" t="s">
        <v>220</v>
      </c>
      <c r="E12" s="39"/>
      <c r="F12" s="14" t="s">
        <v>121</v>
      </c>
      <c r="G12" s="75" t="s">
        <v>220</v>
      </c>
      <c r="H12" s="72" t="s">
        <v>221</v>
      </c>
      <c r="I12" s="154" t="s">
        <v>222</v>
      </c>
      <c r="J12" s="14">
        <v>36.671999999999997</v>
      </c>
      <c r="K12" s="82"/>
      <c r="L12" s="14"/>
      <c r="M12" s="14"/>
      <c r="N12" s="14">
        <v>16.672000000000001</v>
      </c>
      <c r="O12" s="39"/>
      <c r="P12" s="14">
        <v>20</v>
      </c>
      <c r="Q12" s="14"/>
      <c r="R12" s="14"/>
      <c r="S12" s="14"/>
      <c r="T12" s="14"/>
      <c r="U12" s="14"/>
      <c r="V12" s="14"/>
      <c r="W12" s="14"/>
      <c r="X12" s="72" t="s">
        <v>207</v>
      </c>
      <c r="Y12" s="14" t="s">
        <v>104</v>
      </c>
      <c r="Z12" s="14" t="s">
        <v>123</v>
      </c>
      <c r="AA12" s="14" t="s">
        <v>123</v>
      </c>
      <c r="AB12" s="14" t="s">
        <v>104</v>
      </c>
      <c r="AC12" s="14" t="s">
        <v>123</v>
      </c>
      <c r="AD12" s="87">
        <v>20</v>
      </c>
      <c r="AE12" s="87">
        <v>73</v>
      </c>
      <c r="AF12" s="87">
        <v>73</v>
      </c>
      <c r="AG12" s="14" t="s">
        <v>223</v>
      </c>
      <c r="AH12" s="14" t="s">
        <v>224</v>
      </c>
      <c r="AI12" s="91"/>
    </row>
    <row r="13" spans="1:41" ht="36" customHeight="1">
      <c r="A13" s="16"/>
      <c r="B13" s="72" t="s">
        <v>225</v>
      </c>
      <c r="C13" s="71"/>
      <c r="D13" s="75" t="s">
        <v>220</v>
      </c>
      <c r="E13" s="39"/>
      <c r="F13" s="14" t="s">
        <v>121</v>
      </c>
      <c r="G13" s="75" t="s">
        <v>220</v>
      </c>
      <c r="H13" s="72" t="s">
        <v>226</v>
      </c>
      <c r="I13" s="154" t="s">
        <v>222</v>
      </c>
      <c r="J13" s="14">
        <v>39.5</v>
      </c>
      <c r="K13" s="82"/>
      <c r="L13" s="14"/>
      <c r="M13" s="14"/>
      <c r="N13" s="14" t="s">
        <v>227</v>
      </c>
      <c r="O13" s="39"/>
      <c r="P13" s="14">
        <v>39.5</v>
      </c>
      <c r="Q13" s="14"/>
      <c r="R13" s="14"/>
      <c r="S13" s="14"/>
      <c r="T13" s="14"/>
      <c r="U13" s="14"/>
      <c r="V13" s="14"/>
      <c r="W13" s="14"/>
      <c r="X13" s="72" t="s">
        <v>207</v>
      </c>
      <c r="Y13" s="14" t="s">
        <v>104</v>
      </c>
      <c r="Z13" s="14" t="s">
        <v>123</v>
      </c>
      <c r="AA13" s="14" t="s">
        <v>123</v>
      </c>
      <c r="AB13" s="14" t="s">
        <v>123</v>
      </c>
      <c r="AC13" s="14" t="s">
        <v>123</v>
      </c>
      <c r="AD13" s="87">
        <v>79</v>
      </c>
      <c r="AE13" s="87">
        <v>276</v>
      </c>
      <c r="AF13" s="87">
        <v>276</v>
      </c>
      <c r="AG13" s="14" t="s">
        <v>208</v>
      </c>
      <c r="AH13" s="14" t="s">
        <v>228</v>
      </c>
      <c r="AI13" s="91"/>
    </row>
    <row r="14" spans="1:41" ht="27.75" customHeight="1">
      <c r="A14" s="16" t="s">
        <v>135</v>
      </c>
      <c r="B14" s="72" t="s">
        <v>229</v>
      </c>
      <c r="C14" s="71"/>
      <c r="D14" s="75" t="s">
        <v>220</v>
      </c>
      <c r="E14" s="39"/>
      <c r="F14" s="14" t="s">
        <v>121</v>
      </c>
      <c r="G14" s="75" t="s">
        <v>220</v>
      </c>
      <c r="H14" s="72" t="s">
        <v>220</v>
      </c>
      <c r="I14" s="154" t="s">
        <v>222</v>
      </c>
      <c r="J14" s="14">
        <v>2.42</v>
      </c>
      <c r="K14" s="14"/>
      <c r="L14" s="14"/>
      <c r="M14" s="14"/>
      <c r="N14" s="14" t="s">
        <v>227</v>
      </c>
      <c r="O14" s="39"/>
      <c r="P14" s="14">
        <v>2.42</v>
      </c>
      <c r="Q14" s="14"/>
      <c r="R14" s="14"/>
      <c r="S14" s="14"/>
      <c r="T14" s="14"/>
      <c r="U14" s="14"/>
      <c r="V14" s="14"/>
      <c r="W14" s="14"/>
      <c r="X14" s="72" t="s">
        <v>207</v>
      </c>
      <c r="Y14" s="14" t="s">
        <v>104</v>
      </c>
      <c r="Z14" s="14" t="s">
        <v>123</v>
      </c>
      <c r="AA14" s="14" t="s">
        <v>123</v>
      </c>
      <c r="AB14" s="14" t="s">
        <v>123</v>
      </c>
      <c r="AC14" s="14" t="s">
        <v>123</v>
      </c>
      <c r="AD14" s="87">
        <v>16</v>
      </c>
      <c r="AE14" s="87">
        <v>16</v>
      </c>
      <c r="AF14" s="87">
        <v>16</v>
      </c>
      <c r="AG14" s="14" t="s">
        <v>230</v>
      </c>
      <c r="AH14" s="14" t="s">
        <v>231</v>
      </c>
      <c r="AI14" s="91"/>
    </row>
    <row r="15" spans="1:41" ht="35.1" customHeight="1">
      <c r="A15" s="16" t="s">
        <v>135</v>
      </c>
      <c r="B15" s="72" t="s">
        <v>232</v>
      </c>
      <c r="C15" s="71"/>
      <c r="D15" s="75" t="s">
        <v>220</v>
      </c>
      <c r="E15" s="39"/>
      <c r="F15" s="14" t="s">
        <v>121</v>
      </c>
      <c r="G15" s="75" t="s">
        <v>220</v>
      </c>
      <c r="H15" s="72" t="s">
        <v>233</v>
      </c>
      <c r="I15" s="154" t="s">
        <v>222</v>
      </c>
      <c r="J15" s="14">
        <v>60</v>
      </c>
      <c r="K15" s="14"/>
      <c r="L15" s="14"/>
      <c r="M15" s="14"/>
      <c r="N15" s="14">
        <v>30</v>
      </c>
      <c r="O15" s="39"/>
      <c r="P15" s="14">
        <v>30</v>
      </c>
      <c r="Q15" s="14"/>
      <c r="R15" s="14"/>
      <c r="S15" s="14"/>
      <c r="T15" s="14"/>
      <c r="U15" s="14"/>
      <c r="V15" s="14"/>
      <c r="W15" s="14"/>
      <c r="X15" s="72" t="s">
        <v>207</v>
      </c>
      <c r="Y15" s="14" t="s">
        <v>104</v>
      </c>
      <c r="Z15" s="14" t="s">
        <v>123</v>
      </c>
      <c r="AA15" s="14" t="s">
        <v>123</v>
      </c>
      <c r="AB15" s="14" t="s">
        <v>104</v>
      </c>
      <c r="AC15" s="14" t="s">
        <v>123</v>
      </c>
      <c r="AD15" s="87">
        <v>20</v>
      </c>
      <c r="AE15" s="87">
        <v>37</v>
      </c>
      <c r="AF15" s="87">
        <v>37</v>
      </c>
      <c r="AG15" s="14" t="s">
        <v>223</v>
      </c>
      <c r="AH15" s="14" t="s">
        <v>234</v>
      </c>
      <c r="AI15" s="91"/>
    </row>
    <row r="16" spans="1:41" ht="35.1" customHeight="1">
      <c r="A16" s="16"/>
      <c r="B16" s="76"/>
      <c r="C16" s="71"/>
      <c r="D16" s="77"/>
      <c r="E16" s="39"/>
      <c r="F16" s="14"/>
      <c r="G16" s="77"/>
      <c r="H16" s="76"/>
      <c r="I16" s="14"/>
      <c r="J16" s="14"/>
      <c r="K16" s="14"/>
      <c r="L16" s="14"/>
      <c r="M16" s="14"/>
      <c r="N16" s="14"/>
      <c r="O16" s="39"/>
      <c r="P16" s="14"/>
      <c r="Q16" s="14"/>
      <c r="R16" s="14"/>
      <c r="S16" s="14"/>
      <c r="T16" s="14"/>
      <c r="U16" s="14"/>
      <c r="V16" s="14"/>
      <c r="W16" s="14"/>
      <c r="X16" s="72"/>
      <c r="Y16" s="14"/>
      <c r="Z16" s="14"/>
      <c r="AA16" s="14"/>
      <c r="AB16" s="14"/>
      <c r="AC16" s="14"/>
      <c r="AD16" s="88"/>
      <c r="AE16" s="88"/>
      <c r="AF16" s="88"/>
      <c r="AG16" s="14"/>
      <c r="AH16" s="14"/>
      <c r="AI16" s="91"/>
    </row>
    <row r="17" spans="1:41" ht="35.1" customHeight="1">
      <c r="A17" s="78" t="s">
        <v>20</v>
      </c>
      <c r="B17" s="71"/>
      <c r="C17" s="71"/>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86"/>
      <c r="AE17" s="26"/>
      <c r="AF17" s="26"/>
      <c r="AG17" s="14"/>
      <c r="AH17" s="14"/>
      <c r="AI17" s="91"/>
    </row>
    <row r="18" spans="1:41" ht="35.1" customHeight="1">
      <c r="A18" s="78" t="s">
        <v>21</v>
      </c>
      <c r="B18" s="66"/>
      <c r="C18" s="71"/>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86"/>
      <c r="AE18" s="26"/>
      <c r="AF18" s="26"/>
      <c r="AG18" s="14"/>
      <c r="AH18" s="14"/>
      <c r="AI18" s="91"/>
    </row>
    <row r="19" spans="1:41" ht="35.1" customHeight="1">
      <c r="A19" s="78" t="s">
        <v>22</v>
      </c>
      <c r="B19" s="66"/>
      <c r="C19" s="71"/>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86"/>
      <c r="AE19" s="26"/>
      <c r="AF19" s="26"/>
      <c r="AG19" s="14"/>
      <c r="AH19" s="14"/>
      <c r="AI19" s="91"/>
    </row>
    <row r="20" spans="1:41" ht="33" customHeight="1">
      <c r="A20" s="78" t="s">
        <v>23</v>
      </c>
      <c r="B20" s="66"/>
      <c r="C20" s="71"/>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86"/>
      <c r="AE20" s="26"/>
      <c r="AF20" s="26"/>
      <c r="AG20" s="14"/>
      <c r="AH20" s="14"/>
      <c r="AI20" s="91"/>
    </row>
    <row r="21" spans="1:41" ht="35.1" customHeight="1">
      <c r="A21" s="15" t="s">
        <v>24</v>
      </c>
      <c r="B21" s="66"/>
      <c r="C21" s="71"/>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86"/>
      <c r="AE21" s="26"/>
      <c r="AF21" s="26"/>
      <c r="AG21" s="14"/>
      <c r="AH21" s="14"/>
      <c r="AI21" s="91"/>
    </row>
    <row r="22" spans="1:41" ht="20.100000000000001" customHeight="1">
      <c r="A22" s="78" t="s">
        <v>25</v>
      </c>
      <c r="B22" s="66"/>
      <c r="C22" s="71"/>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86"/>
      <c r="AE22" s="26"/>
      <c r="AF22" s="26"/>
      <c r="AG22" s="14"/>
      <c r="AH22" s="14"/>
      <c r="AI22" s="91"/>
    </row>
    <row r="23" spans="1:41" ht="20.100000000000001" customHeight="1">
      <c r="A23" s="78" t="s">
        <v>26</v>
      </c>
      <c r="B23" s="79"/>
      <c r="C23" s="71"/>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86"/>
      <c r="AE23" s="26"/>
      <c r="AF23" s="26"/>
      <c r="AG23" s="14"/>
      <c r="AH23" s="14"/>
      <c r="AI23" s="91"/>
    </row>
    <row r="24" spans="1:41" s="3" customFormat="1" ht="20.100000000000001" customHeight="1">
      <c r="A24" s="78" t="s">
        <v>27</v>
      </c>
      <c r="B24" s="14"/>
      <c r="C24" s="71"/>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86"/>
      <c r="AE24" s="26"/>
      <c r="AF24" s="26"/>
      <c r="AG24" s="22"/>
      <c r="AH24" s="22"/>
      <c r="AI24" s="24"/>
      <c r="AJ24" s="40"/>
      <c r="AK24" s="40"/>
      <c r="AL24" s="92"/>
      <c r="AM24" s="92"/>
      <c r="AN24" s="92"/>
      <c r="AO24" s="92"/>
    </row>
    <row r="25" spans="1:41" ht="20.100000000000001" customHeight="1">
      <c r="A25" s="78" t="s">
        <v>28</v>
      </c>
      <c r="B25" s="79"/>
      <c r="C25" s="71"/>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86"/>
      <c r="AE25" s="26"/>
      <c r="AF25" s="26"/>
      <c r="AG25" s="22"/>
      <c r="AH25" s="22"/>
      <c r="AI25" s="91"/>
    </row>
    <row r="26" spans="1:41" ht="27.95" customHeight="1">
      <c r="A26" s="15" t="s">
        <v>29</v>
      </c>
      <c r="B26" s="66"/>
      <c r="C26" s="71"/>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86"/>
      <c r="AE26" s="26"/>
      <c r="AF26" s="26"/>
      <c r="AG26" s="14"/>
      <c r="AH26" s="14"/>
      <c r="AI26" s="91"/>
    </row>
    <row r="27" spans="1:41" ht="27.95" customHeight="1">
      <c r="A27" s="78" t="s">
        <v>30</v>
      </c>
      <c r="B27" s="66"/>
      <c r="C27" s="71"/>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86"/>
      <c r="AE27" s="26"/>
      <c r="AF27" s="26"/>
      <c r="AG27" s="14"/>
      <c r="AH27" s="14"/>
      <c r="AI27" s="91"/>
    </row>
    <row r="28" spans="1:41" ht="27.95" customHeight="1">
      <c r="A28" s="78" t="s">
        <v>31</v>
      </c>
      <c r="B28" s="66"/>
      <c r="C28" s="71"/>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86"/>
      <c r="AE28" s="26"/>
      <c r="AF28" s="26"/>
      <c r="AG28" s="14"/>
      <c r="AH28" s="14"/>
      <c r="AI28" s="91"/>
    </row>
    <row r="29" spans="1:41" ht="35.1" customHeight="1">
      <c r="A29" s="15" t="s">
        <v>32</v>
      </c>
      <c r="B29" s="66"/>
      <c r="C29" s="71"/>
      <c r="D29" s="14"/>
      <c r="E29" s="14"/>
      <c r="F29" s="14"/>
      <c r="G29" s="14"/>
      <c r="H29" s="14"/>
      <c r="I29" s="14"/>
      <c r="J29" s="14">
        <f>SUM(J34:J36)</f>
        <v>67.92</v>
      </c>
      <c r="K29" s="14"/>
      <c r="L29" s="14"/>
      <c r="M29" s="14"/>
      <c r="N29" s="14"/>
      <c r="O29" s="14"/>
      <c r="P29" s="14">
        <f>SUM(P34:P36)</f>
        <v>67.92</v>
      </c>
      <c r="Q29" s="14"/>
      <c r="R29" s="14"/>
      <c r="S29" s="14"/>
      <c r="T29" s="14"/>
      <c r="U29" s="14"/>
      <c r="V29" s="14"/>
      <c r="W29" s="14"/>
      <c r="X29" s="14"/>
      <c r="Y29" s="14"/>
      <c r="Z29" s="14"/>
      <c r="AA29" s="14"/>
      <c r="AB29" s="14"/>
      <c r="AC29" s="14"/>
      <c r="AD29" s="86"/>
      <c r="AE29" s="26"/>
      <c r="AF29" s="26"/>
      <c r="AG29" s="14"/>
      <c r="AH29" s="14"/>
      <c r="AI29" s="91"/>
    </row>
    <row r="30" spans="1:41" ht="25.5" customHeight="1">
      <c r="A30" s="78" t="s">
        <v>138</v>
      </c>
      <c r="B30" s="22"/>
      <c r="C30" s="71"/>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86">
        <v>63</v>
      </c>
      <c r="AE30" s="26">
        <f>SUM(AE32:AE36)</f>
        <v>63</v>
      </c>
      <c r="AF30" s="26">
        <v>63</v>
      </c>
      <c r="AG30" s="22"/>
      <c r="AH30" s="22"/>
      <c r="AI30" s="91"/>
    </row>
    <row r="31" spans="1:41" ht="21.75" customHeight="1">
      <c r="A31" s="78" t="s">
        <v>139</v>
      </c>
      <c r="B31" s="79"/>
      <c r="C31" s="71"/>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86"/>
      <c r="AE31" s="26"/>
      <c r="AF31" s="26"/>
      <c r="AG31" s="14"/>
      <c r="AH31" s="14"/>
      <c r="AI31" s="91"/>
    </row>
    <row r="32" spans="1:41" ht="21.75" customHeight="1">
      <c r="A32" s="78" t="s">
        <v>140</v>
      </c>
      <c r="B32" s="79"/>
      <c r="C32" s="71"/>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86"/>
      <c r="AE32" s="26"/>
      <c r="AF32" s="26"/>
      <c r="AG32" s="14"/>
      <c r="AH32" s="14"/>
      <c r="AI32" s="91"/>
    </row>
    <row r="33" spans="1:35" ht="25.5" customHeight="1">
      <c r="A33" s="78" t="s">
        <v>141</v>
      </c>
      <c r="B33" s="22"/>
      <c r="C33" s="71"/>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86"/>
      <c r="AE33" s="26"/>
      <c r="AF33" s="26"/>
      <c r="AG33" s="22"/>
      <c r="AH33" s="22"/>
      <c r="AI33" s="91"/>
    </row>
    <row r="34" spans="1:35" ht="30" customHeight="1">
      <c r="A34" s="78" t="s">
        <v>148</v>
      </c>
      <c r="B34" s="72" t="s">
        <v>235</v>
      </c>
      <c r="C34" s="80"/>
      <c r="D34" s="73" t="s">
        <v>181</v>
      </c>
      <c r="E34" s="14"/>
      <c r="F34" s="23" t="s">
        <v>236</v>
      </c>
      <c r="G34" s="73" t="s">
        <v>181</v>
      </c>
      <c r="H34" s="72" t="s">
        <v>237</v>
      </c>
      <c r="I34" s="154" t="s">
        <v>206</v>
      </c>
      <c r="J34" s="14">
        <v>2.88</v>
      </c>
      <c r="K34" s="20"/>
      <c r="L34" s="20"/>
      <c r="M34" s="20"/>
      <c r="N34" s="20"/>
      <c r="O34" s="14"/>
      <c r="P34" s="14">
        <v>2.88</v>
      </c>
      <c r="Q34" s="20"/>
      <c r="R34" s="20"/>
      <c r="S34" s="20"/>
      <c r="T34" s="20"/>
      <c r="U34" s="20"/>
      <c r="V34" s="20"/>
      <c r="W34" s="20"/>
      <c r="X34" s="72" t="s">
        <v>207</v>
      </c>
      <c r="Y34" s="14" t="s">
        <v>104</v>
      </c>
      <c r="Z34" s="14" t="s">
        <v>123</v>
      </c>
      <c r="AA34" s="14" t="s">
        <v>123</v>
      </c>
      <c r="AB34" s="14" t="s">
        <v>123</v>
      </c>
      <c r="AC34" s="14" t="s">
        <v>123</v>
      </c>
      <c r="AD34" s="89">
        <v>4</v>
      </c>
      <c r="AE34" s="87">
        <v>4</v>
      </c>
      <c r="AF34" s="87">
        <v>4</v>
      </c>
      <c r="AG34" s="22"/>
      <c r="AH34" s="22"/>
      <c r="AI34" s="93"/>
    </row>
    <row r="35" spans="1:35" ht="30" customHeight="1">
      <c r="A35" s="78"/>
      <c r="B35" s="72" t="s">
        <v>238</v>
      </c>
      <c r="C35" s="80" t="s">
        <v>33</v>
      </c>
      <c r="D35" s="73" t="s">
        <v>175</v>
      </c>
      <c r="E35" s="14"/>
      <c r="F35" s="23" t="s">
        <v>236</v>
      </c>
      <c r="G35" s="73" t="s">
        <v>175</v>
      </c>
      <c r="H35" s="72" t="s">
        <v>144</v>
      </c>
      <c r="I35" s="154" t="s">
        <v>239</v>
      </c>
      <c r="J35" s="14">
        <v>25.04</v>
      </c>
      <c r="K35" s="20"/>
      <c r="L35" s="20"/>
      <c r="M35" s="20"/>
      <c r="N35" s="20"/>
      <c r="O35" s="14"/>
      <c r="P35" s="14">
        <v>25.04</v>
      </c>
      <c r="Q35" s="20"/>
      <c r="R35" s="20"/>
      <c r="S35" s="20"/>
      <c r="T35" s="20"/>
      <c r="U35" s="20"/>
      <c r="V35" s="20"/>
      <c r="W35" s="20"/>
      <c r="X35" s="72" t="s">
        <v>207</v>
      </c>
      <c r="Y35" s="14" t="s">
        <v>104</v>
      </c>
      <c r="Z35" s="14" t="s">
        <v>123</v>
      </c>
      <c r="AA35" s="14" t="s">
        <v>123</v>
      </c>
      <c r="AB35" s="14" t="s">
        <v>123</v>
      </c>
      <c r="AC35" s="14" t="s">
        <v>123</v>
      </c>
      <c r="AD35" s="89">
        <v>15</v>
      </c>
      <c r="AE35" s="87">
        <v>15</v>
      </c>
      <c r="AF35" s="87">
        <v>15</v>
      </c>
      <c r="AG35" s="22"/>
      <c r="AH35" s="22"/>
      <c r="AI35" s="93"/>
    </row>
    <row r="36" spans="1:35" ht="30" customHeight="1">
      <c r="A36" s="78"/>
      <c r="B36" s="72" t="s">
        <v>240</v>
      </c>
      <c r="C36" s="80"/>
      <c r="D36" s="73" t="s">
        <v>220</v>
      </c>
      <c r="E36" s="14"/>
      <c r="F36" s="23" t="s">
        <v>236</v>
      </c>
      <c r="G36" s="73" t="s">
        <v>220</v>
      </c>
      <c r="H36" s="72" t="s">
        <v>241</v>
      </c>
      <c r="I36" s="154" t="s">
        <v>222</v>
      </c>
      <c r="J36" s="14">
        <v>40</v>
      </c>
      <c r="K36" s="20"/>
      <c r="L36" s="20"/>
      <c r="M36" s="20"/>
      <c r="N36" s="20"/>
      <c r="O36" s="14"/>
      <c r="P36" s="14">
        <v>40</v>
      </c>
      <c r="Q36" s="20"/>
      <c r="R36" s="20"/>
      <c r="S36" s="20"/>
      <c r="T36" s="20"/>
      <c r="U36" s="20"/>
      <c r="V36" s="20"/>
      <c r="W36" s="20"/>
      <c r="X36" s="72" t="s">
        <v>207</v>
      </c>
      <c r="Y36" s="14" t="s">
        <v>104</v>
      </c>
      <c r="Z36" s="14" t="s">
        <v>123</v>
      </c>
      <c r="AA36" s="14" t="s">
        <v>123</v>
      </c>
      <c r="AB36" s="14" t="s">
        <v>123</v>
      </c>
      <c r="AC36" s="14" t="s">
        <v>123</v>
      </c>
      <c r="AD36" s="89">
        <v>44</v>
      </c>
      <c r="AE36" s="87">
        <v>44</v>
      </c>
      <c r="AF36" s="87">
        <v>44</v>
      </c>
      <c r="AG36" s="22"/>
      <c r="AH36" s="22"/>
      <c r="AI36" s="93"/>
    </row>
    <row r="37" spans="1:35" ht="35.1" customHeight="1">
      <c r="A37" s="15" t="s">
        <v>34</v>
      </c>
      <c r="B37" s="66"/>
      <c r="C37" s="71"/>
      <c r="D37" s="14"/>
      <c r="E37" s="14"/>
      <c r="F37" s="14"/>
      <c r="G37" s="14"/>
      <c r="H37" s="14"/>
      <c r="I37" s="14"/>
      <c r="J37" s="14">
        <f>SUM(J40:J43)</f>
        <v>101.8</v>
      </c>
      <c r="K37" s="14"/>
      <c r="L37" s="14"/>
      <c r="M37" s="14"/>
      <c r="N37" s="14"/>
      <c r="O37" s="14"/>
      <c r="P37" s="14">
        <f>SUM(P40:P43)</f>
        <v>101.8</v>
      </c>
      <c r="Q37" s="14"/>
      <c r="R37" s="14"/>
      <c r="S37" s="14"/>
      <c r="T37" s="14"/>
      <c r="U37" s="14"/>
      <c r="V37" s="14"/>
      <c r="W37" s="14"/>
      <c r="X37" s="14"/>
      <c r="Y37" s="14"/>
      <c r="Z37" s="14"/>
      <c r="AA37" s="14"/>
      <c r="AB37" s="14"/>
      <c r="AC37" s="14"/>
      <c r="AD37" s="86"/>
      <c r="AE37" s="26"/>
      <c r="AF37" s="26"/>
      <c r="AG37" s="14"/>
      <c r="AH37" s="14"/>
      <c r="AI37" s="91"/>
    </row>
    <row r="38" spans="1:35" ht="35.1" customHeight="1">
      <c r="A38" s="78" t="s">
        <v>35</v>
      </c>
      <c r="B38" s="66"/>
      <c r="C38" s="71"/>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86"/>
      <c r="AE38" s="26"/>
      <c r="AF38" s="26"/>
      <c r="AG38" s="14"/>
      <c r="AH38" s="14"/>
      <c r="AI38" s="91"/>
    </row>
    <row r="39" spans="1:35" ht="35.1" customHeight="1">
      <c r="A39" s="78" t="s">
        <v>36</v>
      </c>
      <c r="B39" s="66"/>
      <c r="C39" s="71"/>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86"/>
      <c r="AE39" s="26"/>
      <c r="AF39" s="26"/>
      <c r="AG39" s="14"/>
      <c r="AH39" s="14"/>
      <c r="AI39" s="91"/>
    </row>
    <row r="40" spans="1:35" ht="26.1" customHeight="1">
      <c r="A40" s="81" t="s">
        <v>37</v>
      </c>
      <c r="B40" s="72" t="s">
        <v>242</v>
      </c>
      <c r="C40" s="71"/>
      <c r="D40" s="73" t="s">
        <v>181</v>
      </c>
      <c r="E40" s="14"/>
      <c r="F40" s="23" t="s">
        <v>236</v>
      </c>
      <c r="G40" s="73" t="s">
        <v>181</v>
      </c>
      <c r="H40" s="14" t="s">
        <v>243</v>
      </c>
      <c r="I40" s="17"/>
      <c r="J40" s="14">
        <v>36</v>
      </c>
      <c r="K40" s="14"/>
      <c r="L40" s="14"/>
      <c r="M40" s="14"/>
      <c r="N40" s="14"/>
      <c r="O40" s="14"/>
      <c r="P40" s="14">
        <v>36</v>
      </c>
      <c r="Q40" s="14"/>
      <c r="R40" s="14"/>
      <c r="S40" s="14"/>
      <c r="T40" s="14"/>
      <c r="U40" s="14"/>
      <c r="V40" s="14"/>
      <c r="W40" s="14"/>
      <c r="X40" s="72" t="s">
        <v>207</v>
      </c>
      <c r="Y40" s="14" t="s">
        <v>104</v>
      </c>
      <c r="Z40" s="14" t="s">
        <v>123</v>
      </c>
      <c r="AA40" s="14" t="s">
        <v>123</v>
      </c>
      <c r="AB40" s="14" t="s">
        <v>123</v>
      </c>
      <c r="AC40" s="14" t="s">
        <v>123</v>
      </c>
      <c r="AD40" s="87">
        <v>178</v>
      </c>
      <c r="AE40" s="87">
        <v>178</v>
      </c>
      <c r="AF40" s="87">
        <v>178</v>
      </c>
      <c r="AG40" s="14"/>
      <c r="AH40" s="14"/>
      <c r="AI40" s="91"/>
    </row>
    <row r="41" spans="1:35" ht="26.1" customHeight="1">
      <c r="A41" s="81"/>
      <c r="B41" s="72" t="s">
        <v>244</v>
      </c>
      <c r="C41" s="71" t="s">
        <v>245</v>
      </c>
      <c r="D41" s="73" t="s">
        <v>175</v>
      </c>
      <c r="E41" s="14"/>
      <c r="F41" s="23" t="s">
        <v>236</v>
      </c>
      <c r="G41" s="73" t="s">
        <v>175</v>
      </c>
      <c r="H41" s="14" t="s">
        <v>246</v>
      </c>
      <c r="I41" s="17"/>
      <c r="J41" s="14">
        <v>1.8</v>
      </c>
      <c r="K41" s="14"/>
      <c r="L41" s="14"/>
      <c r="M41" s="14"/>
      <c r="N41" s="14"/>
      <c r="O41" s="14"/>
      <c r="P41" s="14">
        <v>1.8</v>
      </c>
      <c r="Q41" s="14"/>
      <c r="R41" s="14"/>
      <c r="S41" s="14"/>
      <c r="T41" s="14"/>
      <c r="U41" s="14"/>
      <c r="V41" s="14"/>
      <c r="W41" s="14"/>
      <c r="X41" s="72" t="s">
        <v>207</v>
      </c>
      <c r="Y41" s="14" t="s">
        <v>104</v>
      </c>
      <c r="Z41" s="14" t="s">
        <v>123</v>
      </c>
      <c r="AA41" s="14" t="s">
        <v>123</v>
      </c>
      <c r="AB41" s="14" t="s">
        <v>123</v>
      </c>
      <c r="AC41" s="14" t="s">
        <v>123</v>
      </c>
      <c r="AD41" s="87">
        <v>7</v>
      </c>
      <c r="AE41" s="87">
        <v>7</v>
      </c>
      <c r="AF41" s="87">
        <v>7</v>
      </c>
      <c r="AG41" s="14"/>
      <c r="AH41" s="14"/>
      <c r="AI41" s="91"/>
    </row>
    <row r="42" spans="1:35" ht="26.1" customHeight="1">
      <c r="A42" s="81"/>
      <c r="B42" s="72" t="s">
        <v>247</v>
      </c>
      <c r="C42" s="71" t="s">
        <v>245</v>
      </c>
      <c r="D42" s="73" t="s">
        <v>248</v>
      </c>
      <c r="E42" s="14"/>
      <c r="F42" s="23" t="s">
        <v>236</v>
      </c>
      <c r="G42" s="73" t="s">
        <v>248</v>
      </c>
      <c r="H42" s="14" t="s">
        <v>249</v>
      </c>
      <c r="I42" s="17"/>
      <c r="J42" s="14">
        <v>42</v>
      </c>
      <c r="K42" s="14"/>
      <c r="L42" s="14"/>
      <c r="M42" s="14"/>
      <c r="N42" s="14"/>
      <c r="O42" s="14"/>
      <c r="P42" s="14">
        <v>42</v>
      </c>
      <c r="Q42" s="14"/>
      <c r="R42" s="14"/>
      <c r="S42" s="14"/>
      <c r="T42" s="14"/>
      <c r="U42" s="14"/>
      <c r="V42" s="14"/>
      <c r="W42" s="14"/>
      <c r="X42" s="72" t="s">
        <v>207</v>
      </c>
      <c r="Y42" s="14" t="s">
        <v>104</v>
      </c>
      <c r="Z42" s="14" t="s">
        <v>123</v>
      </c>
      <c r="AA42" s="14" t="s">
        <v>123</v>
      </c>
      <c r="AB42" s="14" t="s">
        <v>123</v>
      </c>
      <c r="AC42" s="14" t="s">
        <v>123</v>
      </c>
      <c r="AD42" s="87">
        <v>145</v>
      </c>
      <c r="AE42" s="87">
        <v>145</v>
      </c>
      <c r="AF42" s="87">
        <v>145</v>
      </c>
      <c r="AG42" s="14"/>
      <c r="AH42" s="14"/>
      <c r="AI42" s="91"/>
    </row>
    <row r="43" spans="1:35" ht="26.1" customHeight="1">
      <c r="A43" s="81"/>
      <c r="B43" s="72" t="s">
        <v>250</v>
      </c>
      <c r="C43" s="71"/>
      <c r="D43" s="73" t="s">
        <v>220</v>
      </c>
      <c r="E43" s="14"/>
      <c r="F43" s="23" t="s">
        <v>236</v>
      </c>
      <c r="G43" s="73" t="s">
        <v>220</v>
      </c>
      <c r="H43" s="14" t="s">
        <v>251</v>
      </c>
      <c r="I43" s="17"/>
      <c r="J43" s="14">
        <v>22</v>
      </c>
      <c r="K43" s="14"/>
      <c r="L43" s="14"/>
      <c r="M43" s="14"/>
      <c r="N43" s="14"/>
      <c r="O43" s="14"/>
      <c r="P43" s="14">
        <v>22</v>
      </c>
      <c r="Q43" s="14"/>
      <c r="R43" s="14"/>
      <c r="S43" s="14"/>
      <c r="T43" s="14"/>
      <c r="U43" s="14"/>
      <c r="V43" s="14"/>
      <c r="W43" s="14"/>
      <c r="X43" s="72" t="s">
        <v>207</v>
      </c>
      <c r="Y43" s="14" t="s">
        <v>104</v>
      </c>
      <c r="Z43" s="14" t="s">
        <v>123</v>
      </c>
      <c r="AA43" s="14" t="s">
        <v>123</v>
      </c>
      <c r="AB43" s="14" t="s">
        <v>123</v>
      </c>
      <c r="AC43" s="14" t="s">
        <v>123</v>
      </c>
      <c r="AD43" s="87">
        <v>434</v>
      </c>
      <c r="AE43" s="87">
        <v>434</v>
      </c>
      <c r="AF43" s="87">
        <v>434</v>
      </c>
      <c r="AG43" s="14"/>
      <c r="AH43" s="14"/>
      <c r="AI43" s="91"/>
    </row>
    <row r="44" spans="1:35" ht="35.1" customHeight="1">
      <c r="A44" s="15" t="s">
        <v>38</v>
      </c>
      <c r="B44" s="71"/>
      <c r="C44" s="71"/>
      <c r="D44" s="14"/>
      <c r="E44" s="14"/>
      <c r="F44" s="14"/>
      <c r="G44" s="14"/>
      <c r="H44" s="14"/>
      <c r="I44" s="14"/>
      <c r="J44" s="14">
        <v>139.08000000000001</v>
      </c>
      <c r="K44" s="14"/>
      <c r="L44" s="14"/>
      <c r="M44" s="14"/>
      <c r="N44" s="14"/>
      <c r="O44" s="14"/>
      <c r="P44" s="14">
        <v>139.08000000000001</v>
      </c>
      <c r="Q44" s="14"/>
      <c r="R44" s="14"/>
      <c r="S44" s="14"/>
      <c r="T44" s="14"/>
      <c r="U44" s="14"/>
      <c r="V44" s="14"/>
      <c r="W44" s="14"/>
      <c r="X44" s="14"/>
      <c r="Y44" s="14"/>
      <c r="Z44" s="14"/>
      <c r="AA44" s="14"/>
      <c r="AB44" s="14"/>
      <c r="AC44" s="14"/>
      <c r="AD44" s="86"/>
      <c r="AE44" s="26"/>
      <c r="AF44" s="26"/>
      <c r="AG44" s="14"/>
      <c r="AH44" s="14"/>
      <c r="AI44" s="91"/>
    </row>
    <row r="45" spans="1:35" ht="27" customHeight="1">
      <c r="A45" s="16" t="s">
        <v>39</v>
      </c>
      <c r="B45" s="72" t="s">
        <v>252</v>
      </c>
      <c r="C45" s="14"/>
      <c r="D45" s="73" t="s">
        <v>181</v>
      </c>
      <c r="E45" s="14"/>
      <c r="F45" s="23" t="s">
        <v>236</v>
      </c>
      <c r="G45" s="14" t="s">
        <v>181</v>
      </c>
      <c r="H45" s="14" t="s">
        <v>243</v>
      </c>
      <c r="I45" s="154" t="s">
        <v>206</v>
      </c>
      <c r="J45" s="14">
        <v>24.6</v>
      </c>
      <c r="K45" s="14"/>
      <c r="L45" s="14"/>
      <c r="M45" s="14"/>
      <c r="N45" s="14"/>
      <c r="O45" s="14"/>
      <c r="P45" s="14">
        <v>24.6</v>
      </c>
      <c r="Q45" s="14"/>
      <c r="R45" s="14"/>
      <c r="S45" s="14"/>
      <c r="T45" s="14"/>
      <c r="U45" s="14"/>
      <c r="V45" s="14"/>
      <c r="W45" s="14"/>
      <c r="X45" s="72" t="s">
        <v>207</v>
      </c>
      <c r="Y45" s="14" t="s">
        <v>104</v>
      </c>
      <c r="Z45" s="14" t="s">
        <v>123</v>
      </c>
      <c r="AA45" s="14" t="s">
        <v>123</v>
      </c>
      <c r="AB45" s="14" t="s">
        <v>123</v>
      </c>
      <c r="AC45" s="14" t="s">
        <v>123</v>
      </c>
      <c r="AD45" s="86">
        <f t="shared" ref="AD45:AD49" si="1">AE45/3.5</f>
        <v>318.85714285714283</v>
      </c>
      <c r="AE45" s="87">
        <v>1116</v>
      </c>
      <c r="AF45" s="87">
        <v>1116</v>
      </c>
      <c r="AG45" s="14"/>
      <c r="AH45" s="14"/>
      <c r="AI45" s="91"/>
    </row>
    <row r="46" spans="1:35" ht="27" customHeight="1">
      <c r="A46" s="16"/>
      <c r="B46" s="72" t="s">
        <v>253</v>
      </c>
      <c r="C46" s="71" t="s">
        <v>254</v>
      </c>
      <c r="D46" s="73" t="s">
        <v>175</v>
      </c>
      <c r="E46" s="14"/>
      <c r="F46" s="23" t="s">
        <v>236</v>
      </c>
      <c r="G46" s="14" t="s">
        <v>175</v>
      </c>
      <c r="H46" s="14" t="s">
        <v>246</v>
      </c>
      <c r="I46" s="154" t="s">
        <v>239</v>
      </c>
      <c r="J46" s="14">
        <v>1.9</v>
      </c>
      <c r="K46" s="14"/>
      <c r="L46" s="14"/>
      <c r="M46" s="14"/>
      <c r="N46" s="14"/>
      <c r="O46" s="14"/>
      <c r="P46" s="14">
        <v>1.9</v>
      </c>
      <c r="Q46" s="14"/>
      <c r="R46" s="14"/>
      <c r="S46" s="14"/>
      <c r="T46" s="14"/>
      <c r="U46" s="14"/>
      <c r="V46" s="14"/>
      <c r="W46" s="14"/>
      <c r="X46" s="72" t="s">
        <v>207</v>
      </c>
      <c r="Y46" s="14" t="s">
        <v>104</v>
      </c>
      <c r="Z46" s="14" t="s">
        <v>123</v>
      </c>
      <c r="AA46" s="14" t="s">
        <v>123</v>
      </c>
      <c r="AB46" s="14" t="s">
        <v>123</v>
      </c>
      <c r="AC46" s="14" t="s">
        <v>123</v>
      </c>
      <c r="AD46" s="86">
        <f t="shared" si="1"/>
        <v>24</v>
      </c>
      <c r="AE46" s="87">
        <v>84</v>
      </c>
      <c r="AF46" s="87">
        <v>84</v>
      </c>
      <c r="AG46" s="14"/>
      <c r="AH46" s="14"/>
      <c r="AI46" s="91"/>
    </row>
    <row r="47" spans="1:35" ht="27" customHeight="1">
      <c r="A47" s="16"/>
      <c r="B47" s="72" t="s">
        <v>255</v>
      </c>
      <c r="C47" s="14" t="s">
        <v>254</v>
      </c>
      <c r="D47" s="73" t="s">
        <v>248</v>
      </c>
      <c r="E47" s="14"/>
      <c r="F47" s="23" t="s">
        <v>236</v>
      </c>
      <c r="G47" s="14" t="s">
        <v>248</v>
      </c>
      <c r="H47" s="14" t="s">
        <v>249</v>
      </c>
      <c r="I47" s="17" t="s">
        <v>256</v>
      </c>
      <c r="J47" s="14">
        <v>15.465999999999999</v>
      </c>
      <c r="K47" s="14"/>
      <c r="L47" s="14"/>
      <c r="M47" s="14"/>
      <c r="N47" s="14"/>
      <c r="O47" s="14"/>
      <c r="P47" s="14">
        <v>15.465999999999999</v>
      </c>
      <c r="Q47" s="14"/>
      <c r="R47" s="14"/>
      <c r="S47" s="14"/>
      <c r="T47" s="14"/>
      <c r="U47" s="14"/>
      <c r="V47" s="14"/>
      <c r="W47" s="14"/>
      <c r="X47" s="72" t="s">
        <v>207</v>
      </c>
      <c r="Y47" s="14" t="s">
        <v>104</v>
      </c>
      <c r="Z47" s="14" t="s">
        <v>123</v>
      </c>
      <c r="AA47" s="14" t="s">
        <v>123</v>
      </c>
      <c r="AB47" s="14" t="s">
        <v>123</v>
      </c>
      <c r="AC47" s="14" t="s">
        <v>123</v>
      </c>
      <c r="AD47" s="86">
        <f t="shared" si="1"/>
        <v>200.85714285714286</v>
      </c>
      <c r="AE47" s="87">
        <v>703</v>
      </c>
      <c r="AF47" s="87">
        <v>703</v>
      </c>
      <c r="AG47" s="14"/>
      <c r="AH47" s="14"/>
      <c r="AI47" s="91"/>
    </row>
    <row r="48" spans="1:35" ht="27" customHeight="1">
      <c r="A48" s="16"/>
      <c r="B48" s="72" t="s">
        <v>257</v>
      </c>
      <c r="C48" s="14"/>
      <c r="D48" s="73" t="s">
        <v>220</v>
      </c>
      <c r="E48" s="14"/>
      <c r="F48" s="23" t="s">
        <v>236</v>
      </c>
      <c r="G48" s="14" t="s">
        <v>220</v>
      </c>
      <c r="H48" s="14" t="s">
        <v>251</v>
      </c>
      <c r="I48" s="154" t="s">
        <v>222</v>
      </c>
      <c r="J48" s="14">
        <v>54</v>
      </c>
      <c r="K48" s="14"/>
      <c r="L48" s="14"/>
      <c r="M48" s="14"/>
      <c r="N48" s="14"/>
      <c r="O48" s="14"/>
      <c r="P48" s="14">
        <v>54</v>
      </c>
      <c r="Q48" s="14"/>
      <c r="R48" s="14"/>
      <c r="S48" s="14"/>
      <c r="T48" s="14"/>
      <c r="U48" s="14"/>
      <c r="V48" s="14"/>
      <c r="W48" s="14"/>
      <c r="X48" s="72" t="s">
        <v>207</v>
      </c>
      <c r="Y48" s="14" t="s">
        <v>104</v>
      </c>
      <c r="Z48" s="14" t="s">
        <v>123</v>
      </c>
      <c r="AA48" s="14" t="s">
        <v>123</v>
      </c>
      <c r="AB48" s="14" t="s">
        <v>123</v>
      </c>
      <c r="AC48" s="14" t="s">
        <v>123</v>
      </c>
      <c r="AD48" s="86">
        <f t="shared" si="1"/>
        <v>710.85714285714289</v>
      </c>
      <c r="AE48" s="87">
        <v>2488</v>
      </c>
      <c r="AF48" s="87">
        <v>2488</v>
      </c>
      <c r="AG48" s="14"/>
      <c r="AH48" s="14"/>
      <c r="AI48" s="91"/>
    </row>
    <row r="49" spans="1:35" ht="27" customHeight="1">
      <c r="A49" s="16"/>
      <c r="B49" s="72" t="s">
        <v>258</v>
      </c>
      <c r="C49" s="14" t="s">
        <v>254</v>
      </c>
      <c r="D49" s="73" t="s">
        <v>259</v>
      </c>
      <c r="E49" s="14"/>
      <c r="F49" s="23" t="s">
        <v>236</v>
      </c>
      <c r="G49" s="14" t="s">
        <v>260</v>
      </c>
      <c r="H49" s="14" t="s">
        <v>261</v>
      </c>
      <c r="I49" s="17" t="s">
        <v>262</v>
      </c>
      <c r="J49" s="14">
        <v>10.164</v>
      </c>
      <c r="K49" s="14"/>
      <c r="L49" s="14"/>
      <c r="M49" s="14"/>
      <c r="N49" s="14"/>
      <c r="O49" s="14"/>
      <c r="P49" s="14">
        <v>10.164</v>
      </c>
      <c r="Q49" s="14"/>
      <c r="R49" s="14"/>
      <c r="S49" s="14"/>
      <c r="T49" s="14"/>
      <c r="U49" s="14"/>
      <c r="V49" s="14"/>
      <c r="W49" s="14"/>
      <c r="X49" s="72" t="s">
        <v>207</v>
      </c>
      <c r="Y49" s="14" t="s">
        <v>104</v>
      </c>
      <c r="Z49" s="14" t="s">
        <v>123</v>
      </c>
      <c r="AA49" s="14" t="s">
        <v>123</v>
      </c>
      <c r="AB49" s="14" t="s">
        <v>123</v>
      </c>
      <c r="AC49" s="14" t="s">
        <v>123</v>
      </c>
      <c r="AD49" s="86">
        <f t="shared" si="1"/>
        <v>144.28571428571428</v>
      </c>
      <c r="AE49" s="87">
        <v>505</v>
      </c>
      <c r="AF49" s="87">
        <v>505</v>
      </c>
      <c r="AG49" s="14"/>
      <c r="AH49" s="14"/>
      <c r="AI49" s="91"/>
    </row>
    <row r="50" spans="1:35" ht="27" customHeight="1">
      <c r="A50" s="16" t="s">
        <v>40</v>
      </c>
      <c r="B50" s="17"/>
      <c r="C50" s="14"/>
      <c r="D50" s="14"/>
      <c r="E50" s="14"/>
      <c r="F50" s="14"/>
      <c r="G50" s="14"/>
      <c r="H50" s="14"/>
      <c r="I50" s="17"/>
      <c r="J50" s="14"/>
      <c r="K50" s="14"/>
      <c r="L50" s="14"/>
      <c r="M50" s="14"/>
      <c r="N50" s="14"/>
      <c r="O50" s="14"/>
      <c r="P50" s="14"/>
      <c r="Q50" s="14"/>
      <c r="R50" s="14"/>
      <c r="S50" s="14"/>
      <c r="T50" s="14"/>
      <c r="U50" s="14"/>
      <c r="V50" s="14"/>
      <c r="W50" s="14"/>
      <c r="X50" s="14"/>
      <c r="Y50" s="14"/>
      <c r="Z50" s="14"/>
      <c r="AA50" s="14"/>
      <c r="AB50" s="14"/>
      <c r="AC50" s="14"/>
      <c r="AD50" s="86"/>
      <c r="AE50" s="26"/>
      <c r="AF50" s="26"/>
      <c r="AG50" s="14"/>
      <c r="AH50" s="14"/>
      <c r="AI50" s="91"/>
    </row>
    <row r="51" spans="1:35" ht="35.1" customHeight="1">
      <c r="A51" s="81" t="s">
        <v>41</v>
      </c>
      <c r="B51" s="71"/>
      <c r="C51" s="71"/>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86"/>
      <c r="AE51" s="26"/>
      <c r="AF51" s="26"/>
      <c r="AG51" s="14"/>
      <c r="AH51" s="14"/>
      <c r="AI51" s="91"/>
    </row>
    <row r="52" spans="1:35" ht="35.1" customHeight="1">
      <c r="A52" s="81" t="s">
        <v>42</v>
      </c>
      <c r="B52" s="72" t="s">
        <v>263</v>
      </c>
      <c r="C52" s="71" t="s">
        <v>264</v>
      </c>
      <c r="D52" s="14" t="s">
        <v>181</v>
      </c>
      <c r="E52" s="14"/>
      <c r="F52" s="23" t="s">
        <v>236</v>
      </c>
      <c r="G52" s="14" t="s">
        <v>181</v>
      </c>
      <c r="H52" s="14" t="s">
        <v>243</v>
      </c>
      <c r="I52" s="154" t="s">
        <v>206</v>
      </c>
      <c r="J52" s="14">
        <v>0.82</v>
      </c>
      <c r="K52" s="14"/>
      <c r="L52" s="14"/>
      <c r="M52" s="14"/>
      <c r="N52" s="14"/>
      <c r="O52" s="14"/>
      <c r="P52" s="14">
        <v>0.82</v>
      </c>
      <c r="Q52" s="14"/>
      <c r="R52" s="14"/>
      <c r="S52" s="14"/>
      <c r="T52" s="14"/>
      <c r="U52" s="14"/>
      <c r="V52" s="14"/>
      <c r="W52" s="14"/>
      <c r="X52" s="72" t="s">
        <v>207</v>
      </c>
      <c r="Y52" s="14" t="s">
        <v>104</v>
      </c>
      <c r="Z52" s="14" t="s">
        <v>123</v>
      </c>
      <c r="AA52" s="14" t="s">
        <v>123</v>
      </c>
      <c r="AB52" s="14" t="s">
        <v>123</v>
      </c>
      <c r="AC52" s="14" t="s">
        <v>123</v>
      </c>
      <c r="AD52" s="86">
        <f t="shared" ref="AD52:AD55" si="2">AE52/3.5</f>
        <v>318.85714285714283</v>
      </c>
      <c r="AE52" s="87">
        <v>1116</v>
      </c>
      <c r="AF52" s="87">
        <v>1116</v>
      </c>
      <c r="AG52" s="14"/>
      <c r="AH52" s="14"/>
      <c r="AI52" s="91"/>
    </row>
    <row r="53" spans="1:35" ht="35.1" customHeight="1">
      <c r="A53" s="81"/>
      <c r="B53" s="72" t="s">
        <v>265</v>
      </c>
      <c r="C53" s="71" t="s">
        <v>264</v>
      </c>
      <c r="D53" s="14" t="s">
        <v>248</v>
      </c>
      <c r="E53" s="14"/>
      <c r="F53" s="23" t="s">
        <v>236</v>
      </c>
      <c r="G53" s="14" t="s">
        <v>248</v>
      </c>
      <c r="H53" s="14" t="s">
        <v>249</v>
      </c>
      <c r="I53" s="17" t="s">
        <v>256</v>
      </c>
      <c r="J53" s="14">
        <v>7.03</v>
      </c>
      <c r="K53" s="14"/>
      <c r="L53" s="14"/>
      <c r="M53" s="14"/>
      <c r="N53" s="14"/>
      <c r="O53" s="14"/>
      <c r="P53" s="14">
        <v>7.03</v>
      </c>
      <c r="Q53" s="14"/>
      <c r="R53" s="14"/>
      <c r="S53" s="14"/>
      <c r="T53" s="14"/>
      <c r="U53" s="14"/>
      <c r="V53" s="14"/>
      <c r="W53" s="14"/>
      <c r="X53" s="72" t="s">
        <v>207</v>
      </c>
      <c r="Y53" s="14" t="s">
        <v>104</v>
      </c>
      <c r="Z53" s="14" t="s">
        <v>123</v>
      </c>
      <c r="AA53" s="14" t="s">
        <v>123</v>
      </c>
      <c r="AB53" s="14" t="s">
        <v>123</v>
      </c>
      <c r="AC53" s="14" t="s">
        <v>123</v>
      </c>
      <c r="AD53" s="86">
        <f t="shared" si="2"/>
        <v>200.85714285714286</v>
      </c>
      <c r="AE53" s="87">
        <v>703</v>
      </c>
      <c r="AF53" s="87">
        <v>703</v>
      </c>
      <c r="AG53" s="14"/>
      <c r="AH53" s="14"/>
      <c r="AI53" s="91"/>
    </row>
    <row r="54" spans="1:35" ht="35.1" customHeight="1">
      <c r="A54" s="81"/>
      <c r="B54" s="72" t="s">
        <v>266</v>
      </c>
      <c r="C54" s="71" t="s">
        <v>264</v>
      </c>
      <c r="D54" s="14" t="s">
        <v>175</v>
      </c>
      <c r="E54" s="14"/>
      <c r="F54" s="23" t="s">
        <v>236</v>
      </c>
      <c r="G54" s="14" t="s">
        <v>175</v>
      </c>
      <c r="H54" s="14" t="s">
        <v>246</v>
      </c>
      <c r="I54" s="154" t="s">
        <v>239</v>
      </c>
      <c r="J54" s="14">
        <v>1.1000000000000001</v>
      </c>
      <c r="K54" s="14"/>
      <c r="L54" s="14"/>
      <c r="M54" s="14"/>
      <c r="N54" s="14"/>
      <c r="O54" s="14"/>
      <c r="P54" s="14">
        <v>1.1000000000000001</v>
      </c>
      <c r="Q54" s="14"/>
      <c r="R54" s="14"/>
      <c r="S54" s="14"/>
      <c r="T54" s="14"/>
      <c r="U54" s="14"/>
      <c r="V54" s="14"/>
      <c r="W54" s="14"/>
      <c r="X54" s="72" t="s">
        <v>207</v>
      </c>
      <c r="Y54" s="14" t="s">
        <v>104</v>
      </c>
      <c r="Z54" s="14" t="s">
        <v>123</v>
      </c>
      <c r="AA54" s="14" t="s">
        <v>123</v>
      </c>
      <c r="AB54" s="14" t="s">
        <v>123</v>
      </c>
      <c r="AC54" s="14" t="s">
        <v>123</v>
      </c>
      <c r="AD54" s="86">
        <f t="shared" si="2"/>
        <v>24</v>
      </c>
      <c r="AE54" s="87">
        <v>84</v>
      </c>
      <c r="AF54" s="87">
        <v>84</v>
      </c>
      <c r="AG54" s="14"/>
      <c r="AH54" s="14"/>
      <c r="AI54" s="91"/>
    </row>
    <row r="55" spans="1:35" ht="35.1" customHeight="1">
      <c r="A55" s="81"/>
      <c r="B55" s="72" t="s">
        <v>267</v>
      </c>
      <c r="C55" s="71" t="s">
        <v>264</v>
      </c>
      <c r="D55" s="14" t="s">
        <v>220</v>
      </c>
      <c r="E55" s="14"/>
      <c r="F55" s="23" t="s">
        <v>236</v>
      </c>
      <c r="G55" s="14" t="s">
        <v>220</v>
      </c>
      <c r="H55" s="14" t="s">
        <v>251</v>
      </c>
      <c r="I55" s="154" t="s">
        <v>222</v>
      </c>
      <c r="J55" s="14">
        <v>24</v>
      </c>
      <c r="K55" s="14"/>
      <c r="L55" s="14"/>
      <c r="M55" s="14"/>
      <c r="N55" s="14"/>
      <c r="O55" s="14"/>
      <c r="P55" s="14">
        <v>24</v>
      </c>
      <c r="Q55" s="14"/>
      <c r="R55" s="14"/>
      <c r="S55" s="14"/>
      <c r="T55" s="14"/>
      <c r="U55" s="14"/>
      <c r="V55" s="14"/>
      <c r="W55" s="14"/>
      <c r="X55" s="72" t="s">
        <v>207</v>
      </c>
      <c r="Y55" s="14" t="s">
        <v>104</v>
      </c>
      <c r="Z55" s="14" t="s">
        <v>123</v>
      </c>
      <c r="AA55" s="14" t="s">
        <v>123</v>
      </c>
      <c r="AB55" s="14" t="s">
        <v>123</v>
      </c>
      <c r="AC55" s="14" t="s">
        <v>123</v>
      </c>
      <c r="AD55" s="86">
        <f t="shared" si="2"/>
        <v>707.42857142857144</v>
      </c>
      <c r="AE55" s="87">
        <v>2476</v>
      </c>
      <c r="AF55" s="87">
        <v>2476</v>
      </c>
      <c r="AG55" s="14"/>
      <c r="AH55" s="14"/>
      <c r="AI55" s="91"/>
    </row>
    <row r="56" spans="1:35" ht="35.1" customHeight="1">
      <c r="A56" s="81" t="s">
        <v>43</v>
      </c>
      <c r="B56" s="71"/>
      <c r="C56" s="71"/>
      <c r="D56" s="14"/>
      <c r="E56" s="14"/>
      <c r="F56" s="14"/>
      <c r="G56" s="14"/>
      <c r="H56" s="14"/>
      <c r="I56" s="14"/>
      <c r="J56" s="14"/>
      <c r="K56" s="14"/>
      <c r="L56" s="14"/>
      <c r="M56" s="14"/>
      <c r="N56" s="14"/>
      <c r="O56" s="14"/>
      <c r="P56" s="14"/>
      <c r="Q56" s="14"/>
      <c r="R56" s="14"/>
      <c r="S56" s="14"/>
      <c r="T56" s="14"/>
      <c r="U56" s="14"/>
      <c r="V56" s="14"/>
      <c r="W56" s="14"/>
      <c r="X56" s="84"/>
      <c r="Y56" s="14"/>
      <c r="Z56" s="14"/>
      <c r="AA56" s="14"/>
      <c r="AB56" s="14"/>
      <c r="AC56" s="14"/>
      <c r="AD56" s="86"/>
      <c r="AE56" s="26"/>
      <c r="AF56" s="26"/>
      <c r="AG56" s="14"/>
      <c r="AH56" s="14"/>
      <c r="AI56" s="91"/>
    </row>
    <row r="57" spans="1:35" ht="35.1" customHeight="1">
      <c r="A57" s="81" t="s">
        <v>44</v>
      </c>
      <c r="B57" s="71"/>
      <c r="C57" s="71"/>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86"/>
      <c r="AE57" s="26"/>
      <c r="AF57" s="26"/>
      <c r="AG57" s="14"/>
      <c r="AH57" s="14"/>
      <c r="AI57" s="91"/>
    </row>
    <row r="58" spans="1:35" ht="35.1" customHeight="1">
      <c r="A58" s="15" t="s">
        <v>45</v>
      </c>
      <c r="B58" s="71"/>
      <c r="C58" s="71"/>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86"/>
      <c r="AE58" s="26"/>
      <c r="AF58" s="26"/>
      <c r="AG58" s="14"/>
      <c r="AH58" s="14"/>
      <c r="AI58" s="91"/>
    </row>
    <row r="59" spans="1:35" ht="35.1" customHeight="1">
      <c r="A59" s="81" t="s">
        <v>46</v>
      </c>
      <c r="B59" s="71"/>
      <c r="C59" s="71"/>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86"/>
      <c r="AE59" s="26"/>
      <c r="AF59" s="26"/>
      <c r="AG59" s="14"/>
      <c r="AH59" s="14"/>
      <c r="AI59" s="91"/>
    </row>
    <row r="60" spans="1:35" ht="35.1" customHeight="1">
      <c r="A60" s="15" t="s">
        <v>47</v>
      </c>
      <c r="B60" s="71"/>
      <c r="C60" s="71"/>
      <c r="D60" s="14"/>
      <c r="E60" s="14"/>
      <c r="F60" s="14"/>
      <c r="G60" s="14"/>
      <c r="H60" s="14"/>
      <c r="I60" s="14"/>
      <c r="J60" s="14">
        <v>39.659999999999997</v>
      </c>
      <c r="K60" s="14"/>
      <c r="L60" s="14"/>
      <c r="M60" s="14"/>
      <c r="N60" s="14"/>
      <c r="O60" s="83"/>
      <c r="P60" s="14">
        <f>SUM(P62:P67)</f>
        <v>39.659999999999997</v>
      </c>
      <c r="Q60" s="14"/>
      <c r="R60" s="14"/>
      <c r="S60" s="14"/>
      <c r="T60" s="14"/>
      <c r="U60" s="14"/>
      <c r="V60" s="14"/>
      <c r="W60" s="14"/>
      <c r="X60" s="14"/>
      <c r="Y60" s="14"/>
      <c r="Z60" s="14"/>
      <c r="AA60" s="14"/>
      <c r="AB60" s="14"/>
      <c r="AC60" s="14"/>
      <c r="AD60" s="86"/>
      <c r="AE60" s="26"/>
      <c r="AF60" s="26"/>
      <c r="AG60" s="14"/>
      <c r="AH60" s="14"/>
      <c r="AI60" s="91"/>
    </row>
    <row r="61" spans="1:35" ht="35.1" customHeight="1">
      <c r="A61" s="81" t="s">
        <v>48</v>
      </c>
      <c r="B61" s="71"/>
      <c r="C61" s="71"/>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86"/>
      <c r="AE61" s="26"/>
      <c r="AF61" s="26"/>
      <c r="AG61" s="14"/>
      <c r="AH61" s="14"/>
      <c r="AI61" s="91"/>
    </row>
    <row r="62" spans="1:35" ht="50.1" customHeight="1">
      <c r="A62" s="81" t="s">
        <v>49</v>
      </c>
      <c r="B62" s="71"/>
      <c r="C62" s="71"/>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86"/>
      <c r="AE62" s="26"/>
      <c r="AF62" s="26"/>
      <c r="AG62" s="14"/>
      <c r="AH62" s="14"/>
      <c r="AI62" s="91"/>
    </row>
    <row r="63" spans="1:35" ht="35.1" customHeight="1">
      <c r="A63" s="78" t="s">
        <v>50</v>
      </c>
      <c r="B63" s="72" t="s">
        <v>268</v>
      </c>
      <c r="C63" s="71" t="s">
        <v>269</v>
      </c>
      <c r="D63" s="73" t="s">
        <v>248</v>
      </c>
      <c r="E63" s="14"/>
      <c r="F63" s="23" t="s">
        <v>236</v>
      </c>
      <c r="G63" s="73" t="s">
        <v>248</v>
      </c>
      <c r="H63" s="72" t="s">
        <v>270</v>
      </c>
      <c r="I63" s="17" t="s">
        <v>256</v>
      </c>
      <c r="J63" s="14">
        <v>6.07</v>
      </c>
      <c r="K63" s="14"/>
      <c r="L63" s="14"/>
      <c r="M63" s="14"/>
      <c r="N63" s="14"/>
      <c r="O63" s="14"/>
      <c r="P63" s="14">
        <v>6.07</v>
      </c>
      <c r="Q63" s="14"/>
      <c r="R63" s="14"/>
      <c r="S63" s="14"/>
      <c r="T63" s="14"/>
      <c r="U63" s="14"/>
      <c r="V63" s="14"/>
      <c r="W63" s="14"/>
      <c r="X63" s="72" t="s">
        <v>207</v>
      </c>
      <c r="Y63" s="14" t="s">
        <v>104</v>
      </c>
      <c r="Z63" s="14" t="s">
        <v>123</v>
      </c>
      <c r="AA63" s="14" t="s">
        <v>123</v>
      </c>
      <c r="AB63" s="14" t="s">
        <v>123</v>
      </c>
      <c r="AC63" s="14" t="s">
        <v>123</v>
      </c>
      <c r="AD63" s="86"/>
      <c r="AE63" s="87">
        <v>1601</v>
      </c>
      <c r="AF63" s="87">
        <v>1601</v>
      </c>
      <c r="AG63" s="14"/>
      <c r="AH63" s="14"/>
      <c r="AI63" s="91"/>
    </row>
    <row r="64" spans="1:35" ht="35.1" customHeight="1">
      <c r="A64" s="78" t="s">
        <v>51</v>
      </c>
      <c r="B64" s="72" t="s">
        <v>271</v>
      </c>
      <c r="C64" s="71" t="s">
        <v>272</v>
      </c>
      <c r="D64" s="73" t="s">
        <v>181</v>
      </c>
      <c r="E64" s="14"/>
      <c r="F64" s="23" t="s">
        <v>236</v>
      </c>
      <c r="G64" s="73" t="s">
        <v>181</v>
      </c>
      <c r="H64" s="72" t="s">
        <v>273</v>
      </c>
      <c r="I64" s="154" t="s">
        <v>206</v>
      </c>
      <c r="J64" s="14">
        <v>2.0499999999999998</v>
      </c>
      <c r="K64" s="14"/>
      <c r="L64" s="14"/>
      <c r="M64" s="14"/>
      <c r="N64" s="36"/>
      <c r="O64" s="14"/>
      <c r="P64" s="14">
        <v>2.0499999999999998</v>
      </c>
      <c r="Q64" s="14"/>
      <c r="R64" s="14"/>
      <c r="S64" s="14"/>
      <c r="T64" s="14"/>
      <c r="U64" s="14"/>
      <c r="V64" s="14"/>
      <c r="W64" s="14"/>
      <c r="X64" s="72" t="s">
        <v>207</v>
      </c>
      <c r="Y64" s="14" t="s">
        <v>104</v>
      </c>
      <c r="Z64" s="14" t="s">
        <v>123</v>
      </c>
      <c r="AA64" s="14" t="s">
        <v>123</v>
      </c>
      <c r="AB64" s="14" t="s">
        <v>123</v>
      </c>
      <c r="AC64" s="14" t="s">
        <v>123</v>
      </c>
      <c r="AD64" s="87">
        <v>3</v>
      </c>
      <c r="AE64" s="87">
        <v>3</v>
      </c>
      <c r="AF64" s="87">
        <v>3</v>
      </c>
      <c r="AG64" s="14"/>
      <c r="AH64" s="14"/>
      <c r="AI64" s="91"/>
    </row>
    <row r="65" spans="1:142" customFormat="1" ht="35.1" customHeight="1">
      <c r="A65" s="78"/>
      <c r="B65" s="72" t="s">
        <v>274</v>
      </c>
      <c r="C65" s="71" t="s">
        <v>272</v>
      </c>
      <c r="D65" s="73" t="s">
        <v>248</v>
      </c>
      <c r="E65" s="14"/>
      <c r="F65" s="23" t="s">
        <v>236</v>
      </c>
      <c r="G65" s="73" t="s">
        <v>248</v>
      </c>
      <c r="H65" s="72" t="s">
        <v>270</v>
      </c>
      <c r="I65" s="17" t="s">
        <v>256</v>
      </c>
      <c r="J65" s="14">
        <v>0.94</v>
      </c>
      <c r="K65" s="14"/>
      <c r="L65" s="14"/>
      <c r="M65" s="14"/>
      <c r="N65" s="14"/>
      <c r="O65" s="14"/>
      <c r="P65" s="14">
        <v>0.94</v>
      </c>
      <c r="Q65" s="14"/>
      <c r="R65" s="14"/>
      <c r="S65" s="14"/>
      <c r="T65" s="14"/>
      <c r="U65" s="14"/>
      <c r="V65" s="14"/>
      <c r="W65" s="14"/>
      <c r="X65" s="72" t="s">
        <v>207</v>
      </c>
      <c r="Y65" s="14" t="s">
        <v>104</v>
      </c>
      <c r="Z65" s="14" t="s">
        <v>123</v>
      </c>
      <c r="AA65" s="14" t="s">
        <v>123</v>
      </c>
      <c r="AB65" s="14" t="s">
        <v>123</v>
      </c>
      <c r="AC65" s="14" t="s">
        <v>123</v>
      </c>
      <c r="AD65" s="87">
        <v>73</v>
      </c>
      <c r="AE65" s="87">
        <v>73</v>
      </c>
      <c r="AF65" s="87">
        <v>73</v>
      </c>
      <c r="AG65" s="14"/>
      <c r="AH65" s="14"/>
      <c r="AI65" s="91"/>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row>
    <row r="66" spans="1:142" customFormat="1" ht="35.1" customHeight="1">
      <c r="A66" s="78"/>
      <c r="B66" s="72" t="s">
        <v>275</v>
      </c>
      <c r="C66" s="71" t="s">
        <v>272</v>
      </c>
      <c r="D66" s="73" t="s">
        <v>175</v>
      </c>
      <c r="E66" s="14"/>
      <c r="F66" s="23" t="s">
        <v>236</v>
      </c>
      <c r="G66" s="73" t="s">
        <v>175</v>
      </c>
      <c r="H66" s="72" t="s">
        <v>276</v>
      </c>
      <c r="I66" s="154" t="s">
        <v>239</v>
      </c>
      <c r="J66" s="14">
        <v>8.6</v>
      </c>
      <c r="K66" s="14"/>
      <c r="L66" s="14"/>
      <c r="M66" s="14"/>
      <c r="N66" s="14"/>
      <c r="O66" s="14"/>
      <c r="P66" s="14">
        <v>8.6</v>
      </c>
      <c r="Q66" s="14"/>
      <c r="R66" s="14"/>
      <c r="S66" s="14"/>
      <c r="T66" s="14"/>
      <c r="U66" s="14"/>
      <c r="V66" s="14"/>
      <c r="W66" s="14"/>
      <c r="X66" s="72" t="s">
        <v>207</v>
      </c>
      <c r="Y66" s="14" t="s">
        <v>104</v>
      </c>
      <c r="Z66" s="14" t="s">
        <v>123</v>
      </c>
      <c r="AA66" s="14" t="s">
        <v>123</v>
      </c>
      <c r="AB66" s="14" t="s">
        <v>123</v>
      </c>
      <c r="AC66" s="14" t="s">
        <v>123</v>
      </c>
      <c r="AD66" s="87">
        <v>84</v>
      </c>
      <c r="AE66" s="87">
        <v>84</v>
      </c>
      <c r="AF66" s="87">
        <v>84</v>
      </c>
      <c r="AG66" s="14"/>
      <c r="AH66" s="14"/>
      <c r="AI66" s="91"/>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row>
    <row r="67" spans="1:142" customFormat="1" ht="35.1" customHeight="1">
      <c r="A67" s="78"/>
      <c r="B67" s="72" t="s">
        <v>277</v>
      </c>
      <c r="C67" s="71" t="s">
        <v>272</v>
      </c>
      <c r="D67" s="73" t="s">
        <v>220</v>
      </c>
      <c r="E67" s="14"/>
      <c r="F67" s="23" t="s">
        <v>236</v>
      </c>
      <c r="G67" s="73" t="s">
        <v>220</v>
      </c>
      <c r="H67" s="72" t="s">
        <v>278</v>
      </c>
      <c r="I67" s="154" t="s">
        <v>222</v>
      </c>
      <c r="J67" s="14">
        <v>22</v>
      </c>
      <c r="K67" s="14"/>
      <c r="L67" s="14"/>
      <c r="M67" s="14"/>
      <c r="N67" s="14"/>
      <c r="O67" s="14"/>
      <c r="P67" s="14">
        <v>22</v>
      </c>
      <c r="Q67" s="14"/>
      <c r="R67" s="14"/>
      <c r="S67" s="14"/>
      <c r="T67" s="14"/>
      <c r="U67" s="14"/>
      <c r="V67" s="14"/>
      <c r="W67" s="14"/>
      <c r="X67" s="72" t="s">
        <v>207</v>
      </c>
      <c r="Y67" s="14" t="s">
        <v>104</v>
      </c>
      <c r="Z67" s="14" t="s">
        <v>123</v>
      </c>
      <c r="AA67" s="14" t="s">
        <v>123</v>
      </c>
      <c r="AB67" s="14" t="s">
        <v>123</v>
      </c>
      <c r="AC67" s="14" t="s">
        <v>123</v>
      </c>
      <c r="AD67" s="87">
        <v>351</v>
      </c>
      <c r="AE67" s="87">
        <v>351</v>
      </c>
      <c r="AF67" s="87">
        <v>351</v>
      </c>
      <c r="AG67" s="14"/>
      <c r="AH67" s="14"/>
      <c r="AI67" s="91"/>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row>
    <row r="68" spans="1:142" customFormat="1" ht="35.1" customHeight="1">
      <c r="A68" s="78"/>
      <c r="B68" s="94"/>
      <c r="C68" s="71"/>
      <c r="D68" s="73"/>
      <c r="E68" s="14"/>
      <c r="F68" s="23"/>
      <c r="G68" s="95"/>
      <c r="H68" s="76"/>
      <c r="I68" s="14"/>
      <c r="J68" s="14"/>
      <c r="K68" s="14"/>
      <c r="L68" s="14"/>
      <c r="M68" s="14"/>
      <c r="N68" s="14"/>
      <c r="O68" s="99"/>
      <c r="P68" s="14"/>
      <c r="Q68" s="14"/>
      <c r="R68" s="14"/>
      <c r="S68" s="14"/>
      <c r="T68" s="14"/>
      <c r="U68" s="14"/>
      <c r="V68" s="14"/>
      <c r="W68" s="14"/>
      <c r="X68" s="72"/>
      <c r="Y68" s="14"/>
      <c r="Z68" s="14"/>
      <c r="AA68" s="14"/>
      <c r="AB68" s="14"/>
      <c r="AC68" s="14"/>
      <c r="AD68" s="88"/>
      <c r="AE68" s="88"/>
      <c r="AF68" s="88"/>
      <c r="AG68" s="14"/>
      <c r="AH68" s="14"/>
      <c r="AI68" s="91"/>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row>
    <row r="69" spans="1:142" s="68" customFormat="1" ht="39" customHeight="1">
      <c r="A69" s="96" t="s">
        <v>23</v>
      </c>
      <c r="B69" s="97"/>
      <c r="C69" s="62"/>
      <c r="D69" s="97"/>
      <c r="E69" s="97"/>
      <c r="F69" s="97"/>
      <c r="G69" s="97"/>
      <c r="H69" s="97"/>
      <c r="I69" s="97"/>
      <c r="J69" s="14"/>
      <c r="K69" s="97"/>
      <c r="L69" s="97"/>
      <c r="M69" s="97"/>
      <c r="N69" s="97"/>
      <c r="O69" s="14"/>
      <c r="P69" s="14"/>
      <c r="Q69" s="97"/>
      <c r="R69" s="97"/>
      <c r="S69" s="97"/>
      <c r="T69" s="97"/>
      <c r="U69" s="97"/>
      <c r="V69" s="97"/>
      <c r="W69" s="97"/>
      <c r="X69" s="97"/>
      <c r="Y69" s="97"/>
      <c r="Z69" s="97"/>
      <c r="AA69" s="97"/>
      <c r="AB69" s="97"/>
      <c r="AC69" s="97"/>
      <c r="AD69" s="101"/>
      <c r="AE69" s="97"/>
      <c r="AF69" s="97"/>
      <c r="AG69" s="14"/>
      <c r="AH69" s="14"/>
      <c r="AI69" s="104"/>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row>
    <row r="70" spans="1:142" s="69" customFormat="1" ht="45" customHeight="1">
      <c r="B70" s="62"/>
      <c r="C70" s="62"/>
      <c r="D70" s="97"/>
      <c r="E70" s="97"/>
      <c r="F70" s="97"/>
      <c r="G70" s="97"/>
      <c r="H70" s="97"/>
      <c r="I70" s="97"/>
      <c r="J70" s="14"/>
      <c r="K70" s="97"/>
      <c r="L70" s="97"/>
      <c r="M70" s="97"/>
      <c r="N70" s="97"/>
      <c r="O70" s="14"/>
      <c r="P70" s="14"/>
      <c r="Q70" s="97"/>
      <c r="R70" s="97"/>
      <c r="S70" s="97"/>
      <c r="T70" s="97"/>
      <c r="U70" s="97"/>
      <c r="V70" s="97"/>
      <c r="W70" s="97"/>
      <c r="X70" s="97"/>
      <c r="Y70" s="97"/>
      <c r="Z70" s="97"/>
      <c r="AA70" s="97"/>
      <c r="AB70" s="97"/>
      <c r="AC70" s="97"/>
      <c r="AD70" s="101"/>
      <c r="AE70" s="97"/>
      <c r="AF70" s="97"/>
      <c r="AG70" s="62"/>
      <c r="AH70" s="97"/>
      <c r="AI70" s="104"/>
    </row>
    <row r="71" spans="1:142" ht="35.1" customHeight="1">
      <c r="A71" s="15" t="s">
        <v>52</v>
      </c>
      <c r="B71" s="71"/>
      <c r="C71" s="71"/>
      <c r="D71" s="14"/>
      <c r="E71" s="14"/>
      <c r="F71" s="14"/>
      <c r="G71" s="14"/>
      <c r="H71" s="14"/>
      <c r="I71" s="14"/>
      <c r="J71" s="14">
        <f>SUM(J73:J74)</f>
        <v>940.62883099999999</v>
      </c>
      <c r="K71" s="14"/>
      <c r="L71" s="14"/>
      <c r="M71" s="14"/>
      <c r="N71" s="14"/>
      <c r="O71" s="14"/>
      <c r="P71" s="14">
        <f>SUM(P73:P74)</f>
        <v>940.62883099999999</v>
      </c>
      <c r="Q71" s="14"/>
      <c r="R71" s="14"/>
      <c r="S71" s="14"/>
      <c r="T71" s="14"/>
      <c r="U71" s="14"/>
      <c r="V71" s="14"/>
      <c r="W71" s="14"/>
      <c r="X71" s="14"/>
      <c r="Y71" s="14"/>
      <c r="Z71" s="14"/>
      <c r="AA71" s="14"/>
      <c r="AB71" s="14"/>
      <c r="AC71" s="14"/>
      <c r="AD71" s="86"/>
      <c r="AE71" s="26"/>
      <c r="AF71" s="26"/>
      <c r="AG71" s="14"/>
      <c r="AH71" s="14"/>
      <c r="AI71" s="91"/>
    </row>
    <row r="72" spans="1:142" ht="35.1" customHeight="1">
      <c r="A72" s="78" t="s">
        <v>53</v>
      </c>
      <c r="B72" s="71"/>
      <c r="C72" s="71"/>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86"/>
      <c r="AE72" s="26"/>
      <c r="AF72" s="26"/>
      <c r="AG72" s="14"/>
      <c r="AH72" s="14"/>
      <c r="AI72" s="91"/>
    </row>
    <row r="73" spans="1:142" ht="36.950000000000003" customHeight="1">
      <c r="A73" s="78" t="s">
        <v>54</v>
      </c>
      <c r="B73" s="72" t="s">
        <v>279</v>
      </c>
      <c r="C73" s="71" t="s">
        <v>280</v>
      </c>
      <c r="D73" s="73" t="s">
        <v>248</v>
      </c>
      <c r="E73" s="14"/>
      <c r="F73" s="23" t="s">
        <v>236</v>
      </c>
      <c r="G73" s="14" t="s">
        <v>248</v>
      </c>
      <c r="H73" s="72" t="s">
        <v>281</v>
      </c>
      <c r="I73" s="17" t="s">
        <v>256</v>
      </c>
      <c r="J73" s="14">
        <v>761.9</v>
      </c>
      <c r="K73" s="14"/>
      <c r="L73" s="14"/>
      <c r="M73" s="14"/>
      <c r="N73" s="14"/>
      <c r="O73" s="14"/>
      <c r="P73" s="14">
        <v>761.9</v>
      </c>
      <c r="Q73" s="14"/>
      <c r="R73" s="14"/>
      <c r="S73" s="14"/>
      <c r="T73" s="14"/>
      <c r="U73" s="14"/>
      <c r="V73" s="14"/>
      <c r="W73" s="14"/>
      <c r="X73" s="72" t="s">
        <v>207</v>
      </c>
      <c r="Y73" s="14" t="s">
        <v>104</v>
      </c>
      <c r="Z73" s="14" t="s">
        <v>123</v>
      </c>
      <c r="AA73" s="14" t="s">
        <v>123</v>
      </c>
      <c r="AB73" s="14" t="s">
        <v>123</v>
      </c>
      <c r="AC73" s="14" t="s">
        <v>123</v>
      </c>
      <c r="AD73" s="86">
        <f t="shared" ref="AD73:AD74" si="3">AE73/3.5</f>
        <v>36.857142857142854</v>
      </c>
      <c r="AE73" s="87">
        <v>129</v>
      </c>
      <c r="AF73" s="87">
        <v>129</v>
      </c>
      <c r="AG73" s="14"/>
      <c r="AH73" s="14"/>
      <c r="AI73" s="91"/>
    </row>
    <row r="74" spans="1:142" ht="36.950000000000003" customHeight="1">
      <c r="A74" s="78"/>
      <c r="B74" s="72" t="s">
        <v>282</v>
      </c>
      <c r="C74" s="71" t="s">
        <v>280</v>
      </c>
      <c r="D74" s="73" t="s">
        <v>259</v>
      </c>
      <c r="E74" s="14"/>
      <c r="F74" s="23" t="s">
        <v>236</v>
      </c>
      <c r="G74" s="14" t="s">
        <v>260</v>
      </c>
      <c r="H74" s="72" t="s">
        <v>283</v>
      </c>
      <c r="I74" s="17" t="s">
        <v>262</v>
      </c>
      <c r="J74" s="14">
        <v>178.72883100000001</v>
      </c>
      <c r="K74" s="14"/>
      <c r="L74" s="14"/>
      <c r="M74" s="14"/>
      <c r="N74" s="14"/>
      <c r="O74" s="14"/>
      <c r="P74" s="14">
        <v>178.72883100000001</v>
      </c>
      <c r="Q74" s="14"/>
      <c r="R74" s="14"/>
      <c r="S74" s="14"/>
      <c r="T74" s="14"/>
      <c r="U74" s="14"/>
      <c r="V74" s="14"/>
      <c r="W74" s="14"/>
      <c r="X74" s="72" t="s">
        <v>207</v>
      </c>
      <c r="Y74" s="14" t="s">
        <v>104</v>
      </c>
      <c r="Z74" s="14" t="s">
        <v>123</v>
      </c>
      <c r="AA74" s="14" t="s">
        <v>123</v>
      </c>
      <c r="AB74" s="14" t="s">
        <v>123</v>
      </c>
      <c r="AC74" s="14" t="s">
        <v>123</v>
      </c>
      <c r="AD74" s="86">
        <f t="shared" si="3"/>
        <v>6.8571428571428568</v>
      </c>
      <c r="AE74" s="87">
        <v>24</v>
      </c>
      <c r="AF74" s="87">
        <v>24</v>
      </c>
      <c r="AG74" s="14"/>
      <c r="AH74" s="14"/>
      <c r="AI74" s="91"/>
    </row>
    <row r="75" spans="1:142" ht="35.1" customHeight="1">
      <c r="A75" s="78" t="s">
        <v>55</v>
      </c>
      <c r="B75" s="71"/>
      <c r="C75" s="71"/>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86"/>
      <c r="AE75" s="26"/>
      <c r="AF75" s="26"/>
      <c r="AG75" s="14"/>
      <c r="AH75" s="14"/>
      <c r="AI75" s="91"/>
    </row>
    <row r="76" spans="1:142" ht="35.1" customHeight="1">
      <c r="A76" s="15" t="s">
        <v>56</v>
      </c>
      <c r="B76" s="71"/>
      <c r="C76" s="71"/>
      <c r="D76" s="14"/>
      <c r="E76" s="14"/>
      <c r="F76" s="14"/>
      <c r="G76" s="14"/>
      <c r="H76" s="14"/>
      <c r="I76" s="14"/>
      <c r="J76" s="14">
        <v>1330.22</v>
      </c>
      <c r="K76" s="14"/>
      <c r="L76" s="14"/>
      <c r="M76" s="14"/>
      <c r="N76" s="14"/>
      <c r="O76" s="14"/>
      <c r="P76" s="14">
        <v>1330.22</v>
      </c>
      <c r="Q76" s="14"/>
      <c r="R76" s="14"/>
      <c r="S76" s="14"/>
      <c r="T76" s="14"/>
      <c r="U76" s="14"/>
      <c r="V76" s="14"/>
      <c r="W76" s="14"/>
      <c r="X76" s="14"/>
      <c r="Y76" s="14"/>
      <c r="Z76" s="14"/>
      <c r="AA76" s="14"/>
      <c r="AB76" s="14"/>
      <c r="AC76" s="14"/>
      <c r="AD76" s="86"/>
      <c r="AE76" s="26"/>
      <c r="AF76" s="26"/>
      <c r="AG76" s="14"/>
      <c r="AH76" s="14"/>
      <c r="AI76" s="91"/>
    </row>
    <row r="77" spans="1:142" ht="36.950000000000003" customHeight="1">
      <c r="A77" s="16" t="s">
        <v>57</v>
      </c>
      <c r="B77" s="72" t="s">
        <v>284</v>
      </c>
      <c r="C77" s="71" t="s">
        <v>285</v>
      </c>
      <c r="D77" s="73" t="s">
        <v>260</v>
      </c>
      <c r="E77" s="14"/>
      <c r="F77" s="23" t="s">
        <v>236</v>
      </c>
      <c r="G77" s="73" t="s">
        <v>260</v>
      </c>
      <c r="H77" s="72" t="s">
        <v>286</v>
      </c>
      <c r="I77" s="17" t="s">
        <v>262</v>
      </c>
      <c r="J77" s="14">
        <v>170</v>
      </c>
      <c r="K77" s="14"/>
      <c r="L77" s="14"/>
      <c r="M77" s="14"/>
      <c r="N77" s="14"/>
      <c r="O77" s="14"/>
      <c r="P77" s="14">
        <v>170</v>
      </c>
      <c r="Q77" s="14"/>
      <c r="R77" s="14"/>
      <c r="S77" s="14"/>
      <c r="T77" s="14"/>
      <c r="U77" s="14"/>
      <c r="V77" s="14"/>
      <c r="W77" s="14"/>
      <c r="X77" s="72" t="s">
        <v>207</v>
      </c>
      <c r="Y77" s="14" t="s">
        <v>104</v>
      </c>
      <c r="Z77" s="14" t="s">
        <v>123</v>
      </c>
      <c r="AA77" s="14" t="s">
        <v>123</v>
      </c>
      <c r="AB77" s="14" t="s">
        <v>123</v>
      </c>
      <c r="AC77" s="14" t="s">
        <v>123</v>
      </c>
      <c r="AD77" s="86">
        <f>AE77/3.5</f>
        <v>134.57142857142858</v>
      </c>
      <c r="AE77" s="87">
        <v>471</v>
      </c>
      <c r="AF77" s="87">
        <v>471</v>
      </c>
      <c r="AG77" s="14"/>
      <c r="AH77" s="14"/>
      <c r="AI77" s="91"/>
    </row>
    <row r="78" spans="1:142" ht="36.950000000000003" customHeight="1">
      <c r="A78" s="16"/>
      <c r="B78" s="72" t="s">
        <v>287</v>
      </c>
      <c r="C78" s="71" t="s">
        <v>285</v>
      </c>
      <c r="D78" s="73" t="s">
        <v>248</v>
      </c>
      <c r="E78" s="14"/>
      <c r="F78" s="23" t="s">
        <v>236</v>
      </c>
      <c r="G78" s="73" t="s">
        <v>248</v>
      </c>
      <c r="H78" s="72" t="s">
        <v>288</v>
      </c>
      <c r="I78" s="17" t="s">
        <v>256</v>
      </c>
      <c r="J78" s="14">
        <v>480</v>
      </c>
      <c r="K78" s="14"/>
      <c r="L78" s="14"/>
      <c r="M78" s="14"/>
      <c r="N78" s="14"/>
      <c r="O78" s="14"/>
      <c r="P78" s="14">
        <v>480</v>
      </c>
      <c r="Q78" s="14"/>
      <c r="R78" s="14"/>
      <c r="S78" s="14"/>
      <c r="T78" s="14"/>
      <c r="U78" s="14"/>
      <c r="V78" s="14"/>
      <c r="W78" s="14"/>
      <c r="X78" s="72" t="s">
        <v>207</v>
      </c>
      <c r="Y78" s="14" t="s">
        <v>104</v>
      </c>
      <c r="Z78" s="14" t="s">
        <v>123</v>
      </c>
      <c r="AA78" s="14" t="s">
        <v>123</v>
      </c>
      <c r="AB78" s="14" t="s">
        <v>123</v>
      </c>
      <c r="AC78" s="14" t="s">
        <v>123</v>
      </c>
      <c r="AD78" s="86">
        <f t="shared" ref="AD78:AD86" si="4">AE78/3.5</f>
        <v>107.71428571428571</v>
      </c>
      <c r="AE78" s="87">
        <v>377</v>
      </c>
      <c r="AF78" s="87">
        <v>377</v>
      </c>
      <c r="AG78" s="14"/>
      <c r="AH78" s="14"/>
      <c r="AI78" s="91"/>
    </row>
    <row r="79" spans="1:142" ht="36.950000000000003" customHeight="1">
      <c r="A79" s="16"/>
      <c r="B79" s="72" t="s">
        <v>289</v>
      </c>
      <c r="C79" s="71" t="s">
        <v>285</v>
      </c>
      <c r="D79" s="73" t="s">
        <v>175</v>
      </c>
      <c r="E79" s="14"/>
      <c r="F79" s="23" t="s">
        <v>236</v>
      </c>
      <c r="G79" s="73" t="s">
        <v>175</v>
      </c>
      <c r="H79" s="72" t="s">
        <v>144</v>
      </c>
      <c r="I79" s="154" t="s">
        <v>239</v>
      </c>
      <c r="J79" s="14">
        <v>39.5</v>
      </c>
      <c r="K79" s="14"/>
      <c r="L79" s="14"/>
      <c r="M79" s="14"/>
      <c r="N79" s="14"/>
      <c r="O79" s="14"/>
      <c r="P79" s="14">
        <v>39.5</v>
      </c>
      <c r="Q79" s="14"/>
      <c r="R79" s="14"/>
      <c r="S79" s="14"/>
      <c r="T79" s="14"/>
      <c r="U79" s="14"/>
      <c r="V79" s="14"/>
      <c r="W79" s="14"/>
      <c r="X79" s="72" t="s">
        <v>207</v>
      </c>
      <c r="Y79" s="14" t="s">
        <v>104</v>
      </c>
      <c r="Z79" s="14" t="s">
        <v>123</v>
      </c>
      <c r="AA79" s="14" t="s">
        <v>123</v>
      </c>
      <c r="AB79" s="14" t="s">
        <v>123</v>
      </c>
      <c r="AC79" s="14" t="s">
        <v>123</v>
      </c>
      <c r="AD79" s="86">
        <f t="shared" si="4"/>
        <v>20.857142857142858</v>
      </c>
      <c r="AE79" s="87">
        <v>73</v>
      </c>
      <c r="AF79" s="87">
        <v>73</v>
      </c>
      <c r="AG79" s="14"/>
      <c r="AH79" s="14"/>
      <c r="AI79" s="91"/>
    </row>
    <row r="80" spans="1:142" ht="36.950000000000003" customHeight="1">
      <c r="A80" s="16"/>
      <c r="B80" s="72" t="s">
        <v>290</v>
      </c>
      <c r="C80" s="71" t="s">
        <v>285</v>
      </c>
      <c r="D80" s="73" t="s">
        <v>220</v>
      </c>
      <c r="E80" s="14"/>
      <c r="F80" s="23" t="s">
        <v>236</v>
      </c>
      <c r="G80" s="73" t="s">
        <v>220</v>
      </c>
      <c r="H80" s="72" t="s">
        <v>241</v>
      </c>
      <c r="I80" s="154" t="s">
        <v>222</v>
      </c>
      <c r="J80" s="14">
        <v>123.6</v>
      </c>
      <c r="K80" s="14"/>
      <c r="L80" s="14"/>
      <c r="M80" s="14"/>
      <c r="N80" s="14"/>
      <c r="O80" s="14"/>
      <c r="P80" s="14">
        <v>123.6</v>
      </c>
      <c r="Q80" s="14"/>
      <c r="R80" s="14"/>
      <c r="S80" s="14"/>
      <c r="T80" s="14"/>
      <c r="U80" s="14"/>
      <c r="V80" s="14"/>
      <c r="W80" s="14"/>
      <c r="X80" s="72" t="s">
        <v>207</v>
      </c>
      <c r="Y80" s="14" t="s">
        <v>104</v>
      </c>
      <c r="Z80" s="14" t="s">
        <v>123</v>
      </c>
      <c r="AA80" s="14" t="s">
        <v>123</v>
      </c>
      <c r="AB80" s="14" t="s">
        <v>123</v>
      </c>
      <c r="AC80" s="14" t="s">
        <v>123</v>
      </c>
      <c r="AD80" s="86">
        <f t="shared" si="4"/>
        <v>43.428571428571431</v>
      </c>
      <c r="AE80" s="87">
        <v>152</v>
      </c>
      <c r="AF80" s="87">
        <v>152</v>
      </c>
      <c r="AG80" s="14"/>
      <c r="AH80" s="14"/>
      <c r="AI80" s="91"/>
    </row>
    <row r="81" spans="1:35" ht="36.950000000000003" customHeight="1">
      <c r="A81" s="16"/>
      <c r="B81" s="72" t="s">
        <v>291</v>
      </c>
      <c r="C81" s="71" t="s">
        <v>285</v>
      </c>
      <c r="D81" s="73" t="s">
        <v>181</v>
      </c>
      <c r="E81" s="14"/>
      <c r="F81" s="23" t="s">
        <v>236</v>
      </c>
      <c r="G81" s="73" t="s">
        <v>181</v>
      </c>
      <c r="H81" s="72" t="s">
        <v>237</v>
      </c>
      <c r="I81" s="154" t="s">
        <v>206</v>
      </c>
      <c r="J81" s="14">
        <v>270</v>
      </c>
      <c r="K81" s="14"/>
      <c r="L81" s="14"/>
      <c r="M81" s="14"/>
      <c r="N81" s="14"/>
      <c r="O81" s="14"/>
      <c r="P81" s="14">
        <v>270</v>
      </c>
      <c r="Q81" s="14"/>
      <c r="R81" s="14"/>
      <c r="S81" s="14"/>
      <c r="T81" s="14"/>
      <c r="U81" s="14"/>
      <c r="V81" s="14"/>
      <c r="W81" s="14"/>
      <c r="X81" s="72" t="s">
        <v>207</v>
      </c>
      <c r="Y81" s="14" t="s">
        <v>104</v>
      </c>
      <c r="Z81" s="14" t="s">
        <v>123</v>
      </c>
      <c r="AA81" s="14" t="s">
        <v>123</v>
      </c>
      <c r="AB81" s="14" t="s">
        <v>123</v>
      </c>
      <c r="AC81" s="14" t="s">
        <v>123</v>
      </c>
      <c r="AD81" s="86">
        <f t="shared" si="4"/>
        <v>162.57142857142858</v>
      </c>
      <c r="AE81" s="87">
        <v>569</v>
      </c>
      <c r="AF81" s="87">
        <v>569</v>
      </c>
      <c r="AG81" s="14"/>
      <c r="AH81" s="14"/>
      <c r="AI81" s="91"/>
    </row>
    <row r="82" spans="1:35" ht="47.25" customHeight="1">
      <c r="A82" s="16" t="s">
        <v>58</v>
      </c>
      <c r="B82" s="72" t="s">
        <v>292</v>
      </c>
      <c r="C82" s="71" t="s">
        <v>293</v>
      </c>
      <c r="D82" s="73" t="s">
        <v>259</v>
      </c>
      <c r="E82" s="14"/>
      <c r="F82" s="23" t="s">
        <v>236</v>
      </c>
      <c r="G82" s="73" t="s">
        <v>260</v>
      </c>
      <c r="H82" s="72" t="s">
        <v>286</v>
      </c>
      <c r="I82" s="17" t="s">
        <v>262</v>
      </c>
      <c r="J82" s="14">
        <v>16.920000000000002</v>
      </c>
      <c r="K82" s="14"/>
      <c r="L82" s="14"/>
      <c r="M82" s="14"/>
      <c r="N82" s="14"/>
      <c r="O82" s="14"/>
      <c r="P82" s="14">
        <v>16.920000000000002</v>
      </c>
      <c r="Q82" s="14"/>
      <c r="R82" s="14"/>
      <c r="S82" s="14"/>
      <c r="T82" s="14"/>
      <c r="U82" s="14"/>
      <c r="V82" s="14"/>
      <c r="W82" s="14"/>
      <c r="X82" s="72" t="s">
        <v>207</v>
      </c>
      <c r="Y82" s="14" t="s">
        <v>104</v>
      </c>
      <c r="Z82" s="14" t="s">
        <v>123</v>
      </c>
      <c r="AA82" s="14" t="s">
        <v>123</v>
      </c>
      <c r="AB82" s="14" t="s">
        <v>123</v>
      </c>
      <c r="AC82" s="14" t="s">
        <v>123</v>
      </c>
      <c r="AD82" s="86">
        <f t="shared" si="4"/>
        <v>4.2857142857142856</v>
      </c>
      <c r="AE82" s="87">
        <v>15</v>
      </c>
      <c r="AF82" s="87">
        <v>15</v>
      </c>
      <c r="AG82" s="14"/>
      <c r="AH82" s="14"/>
      <c r="AI82" s="91"/>
    </row>
    <row r="83" spans="1:35" ht="47.25" customHeight="1">
      <c r="A83" s="16"/>
      <c r="B83" s="72" t="s">
        <v>294</v>
      </c>
      <c r="C83" s="71" t="s">
        <v>293</v>
      </c>
      <c r="D83" s="73" t="s">
        <v>248</v>
      </c>
      <c r="E83" s="14"/>
      <c r="F83" s="23" t="s">
        <v>236</v>
      </c>
      <c r="G83" s="73" t="s">
        <v>248</v>
      </c>
      <c r="H83" s="72" t="s">
        <v>288</v>
      </c>
      <c r="I83" s="17" t="s">
        <v>256</v>
      </c>
      <c r="J83" s="14">
        <v>23</v>
      </c>
      <c r="K83" s="14"/>
      <c r="L83" s="14"/>
      <c r="M83" s="14"/>
      <c r="N83" s="14"/>
      <c r="O83" s="14"/>
      <c r="P83" s="14">
        <v>23</v>
      </c>
      <c r="Q83" s="14"/>
      <c r="R83" s="14"/>
      <c r="S83" s="14"/>
      <c r="T83" s="14"/>
      <c r="U83" s="14"/>
      <c r="V83" s="14"/>
      <c r="W83" s="14"/>
      <c r="X83" s="72" t="s">
        <v>207</v>
      </c>
      <c r="Y83" s="14" t="s">
        <v>104</v>
      </c>
      <c r="Z83" s="14" t="s">
        <v>123</v>
      </c>
      <c r="AA83" s="14" t="s">
        <v>123</v>
      </c>
      <c r="AB83" s="14" t="s">
        <v>123</v>
      </c>
      <c r="AC83" s="14" t="s">
        <v>123</v>
      </c>
      <c r="AD83" s="86">
        <f t="shared" si="4"/>
        <v>7.4285714285714288</v>
      </c>
      <c r="AE83" s="87">
        <v>26</v>
      </c>
      <c r="AF83" s="87">
        <v>26</v>
      </c>
      <c r="AG83" s="14"/>
      <c r="AH83" s="14"/>
      <c r="AI83" s="91"/>
    </row>
    <row r="84" spans="1:35" ht="47.25" customHeight="1">
      <c r="A84" s="16"/>
      <c r="B84" s="72" t="s">
        <v>295</v>
      </c>
      <c r="C84" s="71" t="s">
        <v>293</v>
      </c>
      <c r="D84" s="73" t="s">
        <v>175</v>
      </c>
      <c r="E84" s="14"/>
      <c r="F84" s="23" t="s">
        <v>236</v>
      </c>
      <c r="G84" s="73" t="s">
        <v>175</v>
      </c>
      <c r="H84" s="72" t="s">
        <v>144</v>
      </c>
      <c r="I84" s="154" t="s">
        <v>239</v>
      </c>
      <c r="J84" s="14">
        <v>5</v>
      </c>
      <c r="K84" s="14"/>
      <c r="L84" s="14"/>
      <c r="M84" s="14"/>
      <c r="N84" s="14"/>
      <c r="O84" s="14"/>
      <c r="P84" s="14">
        <v>5</v>
      </c>
      <c r="Q84" s="14"/>
      <c r="R84" s="14"/>
      <c r="S84" s="14"/>
      <c r="T84" s="14"/>
      <c r="U84" s="14"/>
      <c r="V84" s="14"/>
      <c r="W84" s="14"/>
      <c r="X84" s="72" t="s">
        <v>207</v>
      </c>
      <c r="Y84" s="14" t="s">
        <v>104</v>
      </c>
      <c r="Z84" s="14" t="s">
        <v>123</v>
      </c>
      <c r="AA84" s="14" t="s">
        <v>123</v>
      </c>
      <c r="AB84" s="14" t="s">
        <v>123</v>
      </c>
      <c r="AC84" s="14" t="s">
        <v>123</v>
      </c>
      <c r="AD84" s="86">
        <f t="shared" si="4"/>
        <v>1.4285714285714286</v>
      </c>
      <c r="AE84" s="87">
        <v>5</v>
      </c>
      <c r="AF84" s="87">
        <v>5</v>
      </c>
      <c r="AG84" s="14"/>
      <c r="AH84" s="14"/>
      <c r="AI84" s="91"/>
    </row>
    <row r="85" spans="1:35" ht="47.25" customHeight="1">
      <c r="A85" s="16"/>
      <c r="B85" s="72" t="s">
        <v>296</v>
      </c>
      <c r="C85" s="71" t="s">
        <v>293</v>
      </c>
      <c r="D85" s="73" t="s">
        <v>220</v>
      </c>
      <c r="E85" s="14"/>
      <c r="F85" s="23" t="s">
        <v>236</v>
      </c>
      <c r="G85" s="73" t="s">
        <v>220</v>
      </c>
      <c r="H85" s="72" t="s">
        <v>241</v>
      </c>
      <c r="I85" s="154" t="s">
        <v>222</v>
      </c>
      <c r="J85" s="14">
        <v>133.6</v>
      </c>
      <c r="K85" s="14"/>
      <c r="L85" s="14"/>
      <c r="M85" s="14"/>
      <c r="N85" s="14"/>
      <c r="O85" s="14"/>
      <c r="P85" s="14">
        <v>133.6</v>
      </c>
      <c r="Q85" s="14"/>
      <c r="R85" s="14"/>
      <c r="S85" s="14"/>
      <c r="T85" s="14"/>
      <c r="U85" s="14"/>
      <c r="V85" s="14"/>
      <c r="W85" s="14"/>
      <c r="X85" s="72" t="s">
        <v>207</v>
      </c>
      <c r="Y85" s="14" t="s">
        <v>104</v>
      </c>
      <c r="Z85" s="14" t="s">
        <v>123</v>
      </c>
      <c r="AA85" s="14" t="s">
        <v>123</v>
      </c>
      <c r="AB85" s="14" t="s">
        <v>123</v>
      </c>
      <c r="AC85" s="14" t="s">
        <v>123</v>
      </c>
      <c r="AD85" s="86">
        <f t="shared" si="4"/>
        <v>22</v>
      </c>
      <c r="AE85" s="87">
        <v>77</v>
      </c>
      <c r="AF85" s="87">
        <v>77</v>
      </c>
      <c r="AG85" s="14"/>
      <c r="AH85" s="14"/>
      <c r="AI85" s="91"/>
    </row>
    <row r="86" spans="1:35" ht="47.25" customHeight="1">
      <c r="A86" s="16"/>
      <c r="B86" s="72" t="s">
        <v>297</v>
      </c>
      <c r="C86" s="71" t="s">
        <v>293</v>
      </c>
      <c r="D86" s="73" t="s">
        <v>181</v>
      </c>
      <c r="E86" s="14"/>
      <c r="F86" s="23" t="s">
        <v>236</v>
      </c>
      <c r="G86" s="73" t="s">
        <v>181</v>
      </c>
      <c r="H86" s="72" t="s">
        <v>237</v>
      </c>
      <c r="I86" s="154" t="s">
        <v>206</v>
      </c>
      <c r="J86" s="14">
        <v>32.799999999999997</v>
      </c>
      <c r="K86" s="14"/>
      <c r="L86" s="14"/>
      <c r="M86" s="14"/>
      <c r="N86" s="14"/>
      <c r="O86" s="14"/>
      <c r="P86" s="14">
        <v>32.799999999999997</v>
      </c>
      <c r="Q86" s="14"/>
      <c r="R86" s="14"/>
      <c r="S86" s="14"/>
      <c r="T86" s="14"/>
      <c r="U86" s="14"/>
      <c r="V86" s="14"/>
      <c r="W86" s="14"/>
      <c r="X86" s="72" t="s">
        <v>207</v>
      </c>
      <c r="Y86" s="14" t="s">
        <v>104</v>
      </c>
      <c r="Z86" s="14" t="s">
        <v>123</v>
      </c>
      <c r="AA86" s="14" t="s">
        <v>123</v>
      </c>
      <c r="AB86" s="14" t="s">
        <v>123</v>
      </c>
      <c r="AC86" s="14" t="s">
        <v>123</v>
      </c>
      <c r="AD86" s="86">
        <f t="shared" si="4"/>
        <v>11.714285714285714</v>
      </c>
      <c r="AE86" s="87">
        <v>41</v>
      </c>
      <c r="AF86" s="87">
        <v>41</v>
      </c>
      <c r="AG86" s="14"/>
      <c r="AH86" s="14"/>
      <c r="AI86" s="91"/>
    </row>
    <row r="87" spans="1:35" ht="35.1" customHeight="1">
      <c r="A87" s="16" t="s">
        <v>59</v>
      </c>
      <c r="B87" s="71"/>
      <c r="C87" s="71"/>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86"/>
      <c r="AE87" s="26"/>
      <c r="AF87" s="26"/>
      <c r="AG87" s="14"/>
      <c r="AH87" s="14"/>
      <c r="AI87" s="91"/>
    </row>
    <row r="88" spans="1:35" ht="35.1" customHeight="1">
      <c r="A88" s="16" t="s">
        <v>60</v>
      </c>
      <c r="B88" s="71"/>
      <c r="C88" s="71"/>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86"/>
      <c r="AE88" s="26"/>
      <c r="AF88" s="26"/>
      <c r="AG88" s="14"/>
      <c r="AH88" s="14"/>
      <c r="AI88" s="91"/>
    </row>
    <row r="89" spans="1:35" ht="27.95" customHeight="1">
      <c r="A89" s="16" t="s">
        <v>61</v>
      </c>
      <c r="B89" s="72" t="s">
        <v>298</v>
      </c>
      <c r="C89" s="71" t="s">
        <v>299</v>
      </c>
      <c r="D89" s="73" t="s">
        <v>259</v>
      </c>
      <c r="E89" s="14"/>
      <c r="F89" s="23" t="s">
        <v>236</v>
      </c>
      <c r="G89" s="73" t="s">
        <v>260</v>
      </c>
      <c r="H89" s="72" t="s">
        <v>286</v>
      </c>
      <c r="I89" s="17" t="s">
        <v>262</v>
      </c>
      <c r="J89" s="14">
        <v>2</v>
      </c>
      <c r="K89" s="14"/>
      <c r="L89" s="14"/>
      <c r="M89" s="14"/>
      <c r="N89" s="14"/>
      <c r="O89" s="14"/>
      <c r="P89" s="14">
        <v>2</v>
      </c>
      <c r="Q89" s="14"/>
      <c r="R89" s="14"/>
      <c r="S89" s="14"/>
      <c r="T89" s="14"/>
      <c r="U89" s="14"/>
      <c r="V89" s="14"/>
      <c r="W89" s="14"/>
      <c r="X89" s="72" t="s">
        <v>207</v>
      </c>
      <c r="Y89" s="14" t="s">
        <v>104</v>
      </c>
      <c r="Z89" s="14" t="s">
        <v>123</v>
      </c>
      <c r="AA89" s="14" t="s">
        <v>123</v>
      </c>
      <c r="AB89" s="14" t="s">
        <v>123</v>
      </c>
      <c r="AC89" s="14" t="s">
        <v>123</v>
      </c>
      <c r="AD89" s="86">
        <f t="shared" ref="AD89:AD91" si="5">AE89/3.5</f>
        <v>5.7142857142857144</v>
      </c>
      <c r="AE89" s="87">
        <v>20</v>
      </c>
      <c r="AF89" s="87">
        <v>20</v>
      </c>
      <c r="AG89" s="14"/>
      <c r="AH89" s="14"/>
      <c r="AI89" s="91"/>
    </row>
    <row r="90" spans="1:35" ht="27.95" customHeight="1">
      <c r="A90" s="16"/>
      <c r="B90" s="72" t="s">
        <v>300</v>
      </c>
      <c r="C90" s="71" t="s">
        <v>299</v>
      </c>
      <c r="D90" s="73" t="s">
        <v>248</v>
      </c>
      <c r="E90" s="14"/>
      <c r="F90" s="23" t="s">
        <v>236</v>
      </c>
      <c r="G90" s="73" t="s">
        <v>248</v>
      </c>
      <c r="H90" s="72" t="s">
        <v>288</v>
      </c>
      <c r="I90" s="17" t="s">
        <v>256</v>
      </c>
      <c r="J90" s="14">
        <v>33</v>
      </c>
      <c r="K90" s="14"/>
      <c r="L90" s="14"/>
      <c r="M90" s="14"/>
      <c r="N90" s="14"/>
      <c r="O90" s="14"/>
      <c r="P90" s="14">
        <v>33</v>
      </c>
      <c r="Q90" s="14"/>
      <c r="R90" s="14"/>
      <c r="S90" s="14"/>
      <c r="T90" s="14"/>
      <c r="U90" s="14"/>
      <c r="V90" s="14"/>
      <c r="W90" s="14"/>
      <c r="X90" s="72" t="s">
        <v>207</v>
      </c>
      <c r="Y90" s="14" t="s">
        <v>104</v>
      </c>
      <c r="Z90" s="14" t="s">
        <v>123</v>
      </c>
      <c r="AA90" s="14" t="s">
        <v>123</v>
      </c>
      <c r="AB90" s="14" t="s">
        <v>123</v>
      </c>
      <c r="AC90" s="14" t="s">
        <v>123</v>
      </c>
      <c r="AD90" s="86">
        <f t="shared" si="5"/>
        <v>5.1428571428571432</v>
      </c>
      <c r="AE90" s="87">
        <v>18</v>
      </c>
      <c r="AF90" s="87">
        <v>18</v>
      </c>
      <c r="AG90" s="14"/>
      <c r="AH90" s="14"/>
      <c r="AI90" s="91"/>
    </row>
    <row r="91" spans="1:35" ht="27.95" customHeight="1">
      <c r="A91" s="16"/>
      <c r="B91" s="72" t="s">
        <v>301</v>
      </c>
      <c r="C91" s="71" t="s">
        <v>299</v>
      </c>
      <c r="D91" s="73" t="s">
        <v>181</v>
      </c>
      <c r="E91" s="14"/>
      <c r="F91" s="23" t="s">
        <v>236</v>
      </c>
      <c r="G91" s="73" t="s">
        <v>181</v>
      </c>
      <c r="H91" s="72" t="s">
        <v>237</v>
      </c>
      <c r="I91" s="154" t="s">
        <v>206</v>
      </c>
      <c r="J91" s="14">
        <v>0.8</v>
      </c>
      <c r="K91" s="14"/>
      <c r="L91" s="14"/>
      <c r="M91" s="14"/>
      <c r="N91" s="14"/>
      <c r="O91" s="14"/>
      <c r="P91" s="14">
        <v>0.8</v>
      </c>
      <c r="Q91" s="14"/>
      <c r="R91" s="14"/>
      <c r="S91" s="14"/>
      <c r="T91" s="14"/>
      <c r="U91" s="14"/>
      <c r="V91" s="14"/>
      <c r="W91" s="14"/>
      <c r="X91" s="72" t="s">
        <v>207</v>
      </c>
      <c r="Y91" s="14" t="s">
        <v>104</v>
      </c>
      <c r="Z91" s="14" t="s">
        <v>123</v>
      </c>
      <c r="AA91" s="14" t="s">
        <v>123</v>
      </c>
      <c r="AB91" s="14" t="s">
        <v>123</v>
      </c>
      <c r="AC91" s="14" t="s">
        <v>123</v>
      </c>
      <c r="AD91" s="86">
        <f t="shared" si="5"/>
        <v>2.8571428571428572</v>
      </c>
      <c r="AE91" s="87">
        <v>10</v>
      </c>
      <c r="AF91" s="87">
        <v>10</v>
      </c>
      <c r="AG91" s="14"/>
      <c r="AH91" s="14"/>
      <c r="AI91" s="91"/>
    </row>
    <row r="92" spans="1:35" ht="35.1" customHeight="1">
      <c r="A92" s="15" t="s">
        <v>62</v>
      </c>
      <c r="B92" s="71"/>
      <c r="C92" s="71"/>
      <c r="D92" s="14"/>
      <c r="E92" s="14"/>
      <c r="F92" s="14"/>
      <c r="G92" s="14"/>
      <c r="H92" s="14"/>
      <c r="I92" s="14"/>
      <c r="J92" s="14"/>
      <c r="K92" s="27"/>
      <c r="L92" s="27"/>
      <c r="M92" s="27"/>
      <c r="N92" s="14"/>
      <c r="O92" s="39"/>
      <c r="P92" s="14"/>
      <c r="Q92" s="14"/>
      <c r="R92" s="14"/>
      <c r="S92" s="14"/>
      <c r="T92" s="14"/>
      <c r="U92" s="14"/>
      <c r="V92" s="14"/>
      <c r="W92" s="14"/>
      <c r="X92" s="14"/>
      <c r="Y92" s="14"/>
      <c r="Z92" s="14"/>
      <c r="AA92" s="14"/>
      <c r="AB92" s="14"/>
      <c r="AC92" s="14"/>
      <c r="AD92" s="86"/>
      <c r="AE92" s="26"/>
      <c r="AF92" s="26"/>
      <c r="AG92" s="14"/>
      <c r="AH92" s="14"/>
      <c r="AI92" s="91"/>
    </row>
    <row r="93" spans="1:35" ht="35.1" customHeight="1">
      <c r="A93" s="78" t="s">
        <v>63</v>
      </c>
      <c r="B93" s="71"/>
      <c r="C93" s="71"/>
      <c r="D93" s="73"/>
      <c r="E93" s="14"/>
      <c r="F93" s="14"/>
      <c r="G93" s="73"/>
      <c r="H93" s="14"/>
      <c r="I93" s="14"/>
      <c r="J93" s="14"/>
      <c r="K93" s="14"/>
      <c r="L93" s="14"/>
      <c r="M93" s="14"/>
      <c r="N93" s="14"/>
      <c r="O93" s="39"/>
      <c r="P93" s="14"/>
      <c r="Q93" s="14"/>
      <c r="R93" s="14"/>
      <c r="S93" s="14"/>
      <c r="T93" s="14"/>
      <c r="U93" s="14"/>
      <c r="V93" s="14"/>
      <c r="W93" s="14"/>
      <c r="X93" s="14"/>
      <c r="Y93" s="14"/>
      <c r="Z93" s="14"/>
      <c r="AA93" s="14"/>
      <c r="AB93" s="14"/>
      <c r="AC93" s="14"/>
      <c r="AD93" s="86"/>
      <c r="AE93" s="26"/>
      <c r="AF93" s="26"/>
      <c r="AG93" s="14"/>
      <c r="AH93" s="14"/>
      <c r="AI93" s="91"/>
    </row>
    <row r="94" spans="1:35" ht="35.1" customHeight="1">
      <c r="A94" s="78" t="s">
        <v>64</v>
      </c>
      <c r="B94" s="71"/>
      <c r="C94" s="71"/>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86"/>
      <c r="AE94" s="26"/>
      <c r="AF94" s="26"/>
      <c r="AG94" s="14"/>
      <c r="AH94" s="14"/>
      <c r="AI94" s="91"/>
    </row>
    <row r="95" spans="1:35" ht="35.1" customHeight="1">
      <c r="A95" s="78" t="s">
        <v>65</v>
      </c>
      <c r="B95" s="71"/>
      <c r="C95" s="71"/>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86"/>
      <c r="AE95" s="26"/>
      <c r="AF95" s="26"/>
      <c r="AG95" s="14"/>
      <c r="AH95" s="14"/>
      <c r="AI95" s="91"/>
    </row>
    <row r="96" spans="1:35" ht="35.1" customHeight="1">
      <c r="A96" s="78" t="s">
        <v>66</v>
      </c>
      <c r="B96" s="71"/>
      <c r="C96" s="71"/>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86"/>
      <c r="AE96" s="26"/>
      <c r="AF96" s="26"/>
      <c r="AG96" s="14"/>
      <c r="AH96" s="14"/>
      <c r="AI96" s="91"/>
    </row>
    <row r="97" spans="1:35" ht="35.1" customHeight="1">
      <c r="A97" s="16" t="s">
        <v>67</v>
      </c>
      <c r="B97" s="71"/>
      <c r="C97" s="71"/>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86"/>
      <c r="AE97" s="26"/>
      <c r="AF97" s="26"/>
      <c r="AG97" s="14"/>
      <c r="AH97" s="14"/>
      <c r="AI97" s="91"/>
    </row>
    <row r="98" spans="1:35" ht="105.75" customHeight="1">
      <c r="A98" s="78" t="s">
        <v>68</v>
      </c>
      <c r="B98" s="71"/>
      <c r="C98" s="71"/>
      <c r="D98" s="14"/>
      <c r="E98" s="71"/>
      <c r="F98" s="27"/>
      <c r="G98" s="71"/>
      <c r="H98" s="27"/>
      <c r="I98" s="17"/>
      <c r="J98" s="27"/>
      <c r="K98" s="27"/>
      <c r="L98" s="27"/>
      <c r="M98" s="27"/>
      <c r="N98" s="14"/>
      <c r="O98" s="26"/>
      <c r="P98" s="100"/>
      <c r="Q98" s="71"/>
      <c r="R98" s="71"/>
      <c r="S98" s="71"/>
      <c r="T98" s="71"/>
      <c r="U98" s="71"/>
      <c r="V98" s="71"/>
      <c r="W98" s="71"/>
      <c r="X98" s="71"/>
      <c r="Y98" s="71"/>
      <c r="Z98" s="71"/>
      <c r="AA98" s="71"/>
      <c r="AB98" s="71"/>
      <c r="AC98" s="71"/>
      <c r="AD98" s="102"/>
      <c r="AE98" s="100"/>
      <c r="AF98" s="26"/>
      <c r="AG98" s="71"/>
      <c r="AH98" s="71"/>
      <c r="AI98" s="91"/>
    </row>
    <row r="99" spans="1:35" ht="35.1" customHeight="1">
      <c r="A99" s="15" t="s">
        <v>69</v>
      </c>
      <c r="B99" s="71"/>
      <c r="C99" s="71"/>
      <c r="D99" s="14"/>
      <c r="E99" s="14"/>
      <c r="F99" s="14"/>
      <c r="G99" s="14"/>
      <c r="H99" s="14"/>
      <c r="I99" s="14"/>
      <c r="J99" s="14"/>
      <c r="K99" s="14"/>
      <c r="L99" s="14"/>
      <c r="M99" s="14"/>
      <c r="N99" s="14"/>
      <c r="O99" s="26"/>
      <c r="P99" s="26"/>
      <c r="Q99" s="14"/>
      <c r="R99" s="14"/>
      <c r="S99" s="14"/>
      <c r="T99" s="14"/>
      <c r="U99" s="14"/>
      <c r="V99" s="14"/>
      <c r="W99" s="14"/>
      <c r="X99" s="14"/>
      <c r="Y99" s="14"/>
      <c r="Z99" s="14"/>
      <c r="AA99" s="14"/>
      <c r="AB99" s="14"/>
      <c r="AC99" s="14"/>
      <c r="AD99" s="86"/>
      <c r="AE99" s="26"/>
      <c r="AF99" s="26"/>
      <c r="AG99" s="14"/>
      <c r="AH99" s="14"/>
      <c r="AI99" s="91"/>
    </row>
    <row r="100" spans="1:35" ht="35.1" customHeight="1">
      <c r="A100" s="78" t="s">
        <v>70</v>
      </c>
      <c r="B100" s="71"/>
      <c r="C100" s="71"/>
      <c r="D100" s="14"/>
      <c r="E100" s="14"/>
      <c r="F100" s="14"/>
      <c r="G100" s="14"/>
      <c r="H100" s="14"/>
      <c r="I100" s="14"/>
      <c r="J100" s="14"/>
      <c r="K100" s="14"/>
      <c r="L100" s="14"/>
      <c r="M100" s="14"/>
      <c r="N100" s="14"/>
      <c r="O100" s="26"/>
      <c r="P100" s="26"/>
      <c r="Q100" s="14"/>
      <c r="R100" s="14"/>
      <c r="S100" s="14"/>
      <c r="T100" s="14"/>
      <c r="U100" s="14"/>
      <c r="V100" s="14"/>
      <c r="W100" s="14"/>
      <c r="X100" s="14"/>
      <c r="Y100" s="14"/>
      <c r="Z100" s="14"/>
      <c r="AA100" s="14"/>
      <c r="AB100" s="14"/>
      <c r="AC100" s="14"/>
      <c r="AD100" s="86"/>
      <c r="AE100" s="26"/>
      <c r="AF100" s="26"/>
      <c r="AG100" s="14"/>
      <c r="AH100" s="14"/>
      <c r="AI100" s="91"/>
    </row>
    <row r="101" spans="1:35" ht="35.1" customHeight="1">
      <c r="A101" s="78" t="s">
        <v>71</v>
      </c>
      <c r="B101" s="71"/>
      <c r="C101" s="71"/>
      <c r="D101" s="14"/>
      <c r="E101" s="14"/>
      <c r="F101" s="14"/>
      <c r="G101" s="14"/>
      <c r="H101" s="14"/>
      <c r="I101" s="14"/>
      <c r="J101" s="14"/>
      <c r="K101" s="14"/>
      <c r="L101" s="14"/>
      <c r="M101" s="14"/>
      <c r="N101" s="14"/>
      <c r="O101" s="26"/>
      <c r="P101" s="26"/>
      <c r="Q101" s="14"/>
      <c r="R101" s="14"/>
      <c r="S101" s="14"/>
      <c r="T101" s="14"/>
      <c r="U101" s="14"/>
      <c r="V101" s="14"/>
      <c r="W101" s="14"/>
      <c r="X101" s="14"/>
      <c r="Y101" s="14"/>
      <c r="Z101" s="14"/>
      <c r="AA101" s="14"/>
      <c r="AB101" s="14"/>
      <c r="AC101" s="14"/>
      <c r="AD101" s="86"/>
      <c r="AE101" s="26"/>
      <c r="AF101" s="26"/>
      <c r="AG101" s="14"/>
      <c r="AH101" s="14"/>
      <c r="AI101" s="91"/>
    </row>
    <row r="102" spans="1:35" ht="35.1" customHeight="1">
      <c r="A102" s="78" t="s">
        <v>72</v>
      </c>
      <c r="B102" s="71"/>
      <c r="C102" s="71"/>
      <c r="D102" s="14"/>
      <c r="E102" s="14"/>
      <c r="F102" s="14"/>
      <c r="G102" s="14"/>
      <c r="H102" s="14"/>
      <c r="I102" s="14"/>
      <c r="J102" s="14"/>
      <c r="K102" s="14"/>
      <c r="L102" s="14"/>
      <c r="M102" s="14"/>
      <c r="N102" s="14"/>
      <c r="O102" s="26"/>
      <c r="P102" s="26"/>
      <c r="Q102" s="14"/>
      <c r="R102" s="14"/>
      <c r="S102" s="14"/>
      <c r="T102" s="14"/>
      <c r="U102" s="14"/>
      <c r="V102" s="14"/>
      <c r="W102" s="14"/>
      <c r="X102" s="14"/>
      <c r="Y102" s="14"/>
      <c r="Z102" s="14"/>
      <c r="AA102" s="14"/>
      <c r="AB102" s="14"/>
      <c r="AC102" s="14"/>
      <c r="AD102" s="86"/>
      <c r="AE102" s="26"/>
      <c r="AF102" s="26"/>
      <c r="AG102" s="14"/>
      <c r="AH102" s="14"/>
      <c r="AI102" s="91"/>
    </row>
    <row r="103" spans="1:35" ht="35.1" customHeight="1">
      <c r="A103" s="78" t="s">
        <v>196</v>
      </c>
      <c r="B103" s="98"/>
      <c r="C103" s="98"/>
      <c r="D103" s="39"/>
      <c r="E103" s="39"/>
      <c r="F103" s="39"/>
      <c r="G103" s="39"/>
      <c r="H103" s="39"/>
      <c r="I103" s="39"/>
      <c r="J103" s="39"/>
      <c r="K103" s="39"/>
      <c r="L103" s="39"/>
      <c r="M103" s="39"/>
      <c r="N103" s="39"/>
      <c r="O103" s="43"/>
      <c r="P103" s="43"/>
      <c r="Q103" s="39"/>
      <c r="R103" s="39"/>
      <c r="S103" s="39"/>
      <c r="T103" s="39"/>
      <c r="U103" s="39"/>
      <c r="V103" s="39"/>
      <c r="W103" s="39"/>
      <c r="X103" s="39"/>
      <c r="Y103" s="39"/>
      <c r="Z103" s="39"/>
      <c r="AA103" s="39"/>
      <c r="AB103" s="39"/>
      <c r="AC103" s="39"/>
      <c r="AD103" s="103"/>
      <c r="AE103" s="43"/>
      <c r="AF103" s="43"/>
      <c r="AG103" s="39"/>
      <c r="AH103" s="39"/>
      <c r="AI103" s="91"/>
    </row>
    <row r="104" spans="1:35" ht="35.1" customHeight="1">
      <c r="A104" s="44" t="s">
        <v>74</v>
      </c>
      <c r="B104" s="98"/>
      <c r="C104" s="98"/>
      <c r="D104" s="39"/>
      <c r="E104" s="39"/>
      <c r="F104" s="39"/>
      <c r="G104" s="39"/>
      <c r="H104" s="39"/>
      <c r="I104" s="39"/>
      <c r="J104" s="39"/>
      <c r="K104" s="39"/>
      <c r="L104" s="39"/>
      <c r="M104" s="39"/>
      <c r="N104" s="39"/>
      <c r="O104" s="43"/>
      <c r="P104" s="43"/>
      <c r="Q104" s="39"/>
      <c r="R104" s="39"/>
      <c r="S104" s="39"/>
      <c r="T104" s="39"/>
      <c r="U104" s="39"/>
      <c r="V104" s="39"/>
      <c r="W104" s="39"/>
      <c r="X104" s="39"/>
      <c r="Y104" s="39"/>
      <c r="Z104" s="39"/>
      <c r="AA104" s="39"/>
      <c r="AB104" s="39"/>
      <c r="AC104" s="39"/>
      <c r="AD104" s="103"/>
      <c r="AE104" s="43"/>
      <c r="AF104" s="43"/>
      <c r="AG104" s="39"/>
      <c r="AH104" s="39"/>
      <c r="AI104" s="91"/>
    </row>
    <row r="105" spans="1:35">
      <c r="A105" s="195" t="s">
        <v>302</v>
      </c>
      <c r="B105" s="196"/>
      <c r="C105" s="197"/>
      <c r="D105" s="196"/>
      <c r="E105" s="196"/>
      <c r="F105" s="196"/>
      <c r="G105" s="196"/>
      <c r="H105" s="196"/>
      <c r="I105" s="196"/>
      <c r="J105" s="196"/>
      <c r="K105" s="196"/>
      <c r="L105" s="196"/>
      <c r="M105" s="196"/>
    </row>
    <row r="106" spans="1:35">
      <c r="A106" s="196"/>
      <c r="B106" s="198"/>
      <c r="C106" s="199"/>
      <c r="D106" s="198"/>
      <c r="E106" s="198"/>
      <c r="F106" s="198"/>
      <c r="G106" s="198"/>
      <c r="H106" s="198"/>
      <c r="I106" s="198"/>
      <c r="J106" s="198"/>
      <c r="K106" s="198"/>
      <c r="L106" s="198"/>
      <c r="M106" s="198"/>
    </row>
  </sheetData>
  <mergeCells count="28">
    <mergeCell ref="A105:M106"/>
    <mergeCell ref="AC3:AC5"/>
    <mergeCell ref="AF3:AF5"/>
    <mergeCell ref="AG3:AG5"/>
    <mergeCell ref="AH3:AH5"/>
    <mergeCell ref="AI3:AI5"/>
    <mergeCell ref="AD3:AE4"/>
    <mergeCell ref="X3:X5"/>
    <mergeCell ref="Y3:Y5"/>
    <mergeCell ref="Z3:Z5"/>
    <mergeCell ref="AA3:AA5"/>
    <mergeCell ref="AB3:AB5"/>
    <mergeCell ref="A2:AH2"/>
    <mergeCell ref="D3:E3"/>
    <mergeCell ref="J3:W3"/>
    <mergeCell ref="AL3:AO3"/>
    <mergeCell ref="K4:O4"/>
    <mergeCell ref="P4:W4"/>
    <mergeCell ref="A3:A5"/>
    <mergeCell ref="B3:B5"/>
    <mergeCell ref="C3:C5"/>
    <mergeCell ref="D4:D5"/>
    <mergeCell ref="E4:E5"/>
    <mergeCell ref="F3:F5"/>
    <mergeCell ref="G3:G5"/>
    <mergeCell ref="H3:H5"/>
    <mergeCell ref="I3:I5"/>
    <mergeCell ref="J4:J5"/>
  </mergeCells>
  <phoneticPr fontId="44" type="noConversion"/>
  <dataValidations count="6">
    <dataValidation type="list" allowBlank="1" showInputMessage="1" showErrorMessage="1" sqref="Y34 Y40 Y41 Y42 Y43 Y45 Y46 Y47 Y52 Y53 Y54 Y63 Y64 Y65 Y66 Y73 Y74 Y77 Y78 Y79 Y80 Y81 Y82 Y83 Y84 Y85 Y86 Y89 Y90 Y91 Y93 Y35:Y36 Y48:Y49 Y55:Y56 Y67:Y68 Y30:AC33 Y23:AC25">
      <formula1>$AO$3:$AO$4</formula1>
    </dataValidation>
    <dataValidation type="list" allowBlank="1" showInputMessage="1" showErrorMessage="1" sqref="X2 X22 X44 X6:X7 X17:X20 X26:X29 X37:X39 X50:X51 X57:X62 X69:X72 X75:X76 X87:X88 X92:X65569">
      <formula1>$AN$4:$AN$5</formula1>
    </dataValidation>
    <dataValidation type="list" allowBlank="1" showInputMessage="1" showErrorMessage="1" sqref="F2 F44 F6:F7 F8:F14 F15:F16 F17:F22 F26:F29 F37:F39 F50:F51 F56:F62 F69:F72 F75:F76 F87:F88 F92:F65569">
      <formula1>$AM$4:$AM$7</formula1>
    </dataValidation>
    <dataValidation type="list" allowBlank="1" showInputMessage="1" showErrorMessage="1" sqref="F23:F25 F30:F33">
      <formula1>$AM$3:$AM$4</formula1>
    </dataValidation>
    <dataValidation type="list" allowBlank="1" showInputMessage="1" showErrorMessage="1" sqref="Y2:AC2 Y44:AC44 Z73 AA73 AB73 AC73 Z74 AA74 AB74 AC74 Z77 AA77 AB77 AC77 Z78 AA78 AB78 AC78 Z79 AA79 AB79 AC79 Z80 AA80 AB80 AC80 Z81 AA81 AB81 AC81 Z82 AA82 AB82 AC82 Z83 AA83 AB83 AC83 Z84 AA84 AB84 AC84 Z85 AA85 AB85 AC85 Z86 AA86 AB86 AC86 Z89 AA89 AB89 AC89 Z90 AA90 AB90 AC90 Z91 AA91 AB91 AC91 Y92:AC92 Z93 AA93 AB93 AC93 Y8:Y14 Y15:Y16 Z8:Z14 Z15:Z16 Z34:Z36 Z40:Z41 Z42:Z43 Z45:Z46 Z47:Z49 Z52:Z53 Z54:Z56 Z63:Z64 Z65:Z66 AA8:AA14 AA15:AA16 AA34:AA36 AA40:AA41 AA42:AA43 AA45:AA46 AA47:AA49 AA52:AA53 AA54:AA56 AA63:AA64 AA65:AA66 AB8:AB14 AB15:AB16 AB34:AB36 AB40:AB41 AB42:AB43 AB45:AB46 AB47:AB49 AB52:AB53 AB54:AB56 AB63:AB64 AB65:AB66 AC8:AC14 AC15:AC16 AC34:AC36 AC40:AC41 AC42:AC43 AC45:AC46 AC47:AC49 AC52:AC53 AC54:AC56 AC63:AC64 AC65:AC66 Y26:AC29 Y69:AC72 Y37:AC39 Y6:AC7 Y50:AC51 Y75:AC76 Y87:AC88 Y17:AC22 Y57:AC62 Z67:AC68 Y94:AC65569">
      <formula1>$AO$4:$AO$5</formula1>
    </dataValidation>
    <dataValidation type="list" allowBlank="1" showInputMessage="1" showErrorMessage="1" sqref="X23:X25 X30:X33">
      <formula1>$AN$3:$AN$4</formula1>
    </dataValidation>
  </dataValidation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workbookViewId="0">
      <selection activeCell="D6" sqref="D6"/>
    </sheetView>
  </sheetViews>
  <sheetFormatPr defaultColWidth="9" defaultRowHeight="13.5"/>
  <cols>
    <col min="1" max="1" width="6.25" style="51" customWidth="1"/>
    <col min="2" max="2" width="19.625" style="52" customWidth="1"/>
    <col min="3" max="3" width="11" style="53" customWidth="1"/>
    <col min="4" max="5" width="9.625" style="52" customWidth="1"/>
    <col min="6" max="6" width="9.625" style="50" customWidth="1"/>
    <col min="7" max="7" width="14.375" style="52" customWidth="1"/>
    <col min="8" max="8" width="10.625" style="52" customWidth="1"/>
    <col min="9" max="13" width="9.625" style="52" customWidth="1"/>
    <col min="14" max="16384" width="9" style="52"/>
  </cols>
  <sheetData>
    <row r="1" spans="1:13" ht="20.25">
      <c r="A1" s="177" t="s">
        <v>197</v>
      </c>
      <c r="B1" s="177"/>
    </row>
    <row r="2" spans="1:13" ht="42" customHeight="1">
      <c r="A2" s="178" t="s">
        <v>303</v>
      </c>
      <c r="B2" s="179"/>
      <c r="C2" s="179"/>
      <c r="D2" s="179"/>
      <c r="E2" s="179"/>
      <c r="F2" s="179"/>
      <c r="G2" s="179"/>
      <c r="H2" s="179"/>
      <c r="I2" s="179"/>
      <c r="J2" s="179"/>
      <c r="K2" s="179"/>
      <c r="L2" s="179"/>
      <c r="M2" s="179"/>
    </row>
    <row r="3" spans="1:13" ht="26.1" customHeight="1">
      <c r="A3" s="47" t="s">
        <v>199</v>
      </c>
      <c r="B3" s="47"/>
      <c r="C3" s="55"/>
      <c r="D3" s="54"/>
      <c r="E3" s="54"/>
      <c r="F3" s="54"/>
      <c r="G3" s="54"/>
      <c r="H3" s="54"/>
      <c r="I3" s="54"/>
      <c r="J3" s="54"/>
      <c r="K3" s="54"/>
      <c r="L3" s="54"/>
      <c r="M3" s="54"/>
    </row>
    <row r="4" spans="1:13" s="47" customFormat="1" ht="22.5" customHeight="1">
      <c r="A4" s="184" t="s">
        <v>3</v>
      </c>
      <c r="B4" s="184" t="s">
        <v>4</v>
      </c>
      <c r="C4" s="186" t="s">
        <v>5</v>
      </c>
      <c r="D4" s="181" t="s">
        <v>6</v>
      </c>
      <c r="E4" s="182"/>
      <c r="F4" s="182"/>
      <c r="G4" s="182"/>
      <c r="H4" s="182"/>
      <c r="I4" s="182"/>
      <c r="J4" s="182"/>
      <c r="K4" s="182"/>
      <c r="L4" s="182"/>
      <c r="M4" s="183"/>
    </row>
    <row r="5" spans="1:13" s="48" customFormat="1" ht="37.5" customHeight="1">
      <c r="A5" s="185"/>
      <c r="B5" s="185"/>
      <c r="C5" s="187"/>
      <c r="D5" s="56" t="s">
        <v>7</v>
      </c>
      <c r="E5" s="57" t="s">
        <v>8</v>
      </c>
      <c r="F5" s="57" t="s">
        <v>9</v>
      </c>
      <c r="G5" s="57" t="s">
        <v>10</v>
      </c>
      <c r="H5" s="57" t="s">
        <v>11</v>
      </c>
      <c r="I5" s="57" t="s">
        <v>12</v>
      </c>
      <c r="J5" s="57" t="s">
        <v>13</v>
      </c>
      <c r="K5" s="57" t="s">
        <v>14</v>
      </c>
      <c r="L5" s="57" t="s">
        <v>15</v>
      </c>
      <c r="M5" s="57" t="s">
        <v>16</v>
      </c>
    </row>
    <row r="6" spans="1:13" ht="21.95" customHeight="1">
      <c r="A6" s="27"/>
      <c r="B6" s="58" t="s">
        <v>17</v>
      </c>
      <c r="C6" s="27">
        <f>C21+C23+C27+C36+C46+C7+C52</f>
        <v>24</v>
      </c>
      <c r="D6" s="27">
        <f>D21+D23+D27+D36+D46+D7+D52</f>
        <v>1108.51</v>
      </c>
      <c r="E6" s="27">
        <v>99.8</v>
      </c>
      <c r="F6" s="27">
        <f>F21+F23+F27+F36+F46</f>
        <v>1008.71</v>
      </c>
      <c r="G6" s="27"/>
      <c r="H6" s="27"/>
      <c r="I6" s="27"/>
      <c r="J6" s="27"/>
      <c r="K6" s="27"/>
      <c r="L6" s="27"/>
      <c r="M6" s="27"/>
    </row>
    <row r="7" spans="1:13" s="49" customFormat="1" ht="21.95" customHeight="1">
      <c r="A7" s="27">
        <v>1</v>
      </c>
      <c r="B7" s="59" t="s">
        <v>18</v>
      </c>
      <c r="C7" s="27">
        <v>2</v>
      </c>
      <c r="D7" s="27">
        <v>75</v>
      </c>
      <c r="E7" s="27">
        <v>75</v>
      </c>
      <c r="F7" s="27"/>
      <c r="G7" s="27"/>
      <c r="H7" s="27"/>
      <c r="I7" s="27"/>
      <c r="J7" s="27"/>
      <c r="K7" s="27"/>
      <c r="L7" s="27"/>
      <c r="M7" s="27"/>
    </row>
    <row r="8" spans="1:13" ht="21.95" customHeight="1">
      <c r="A8" s="27">
        <v>2</v>
      </c>
      <c r="B8" s="60" t="s">
        <v>19</v>
      </c>
      <c r="C8" s="27"/>
      <c r="D8" s="27"/>
      <c r="E8" s="27"/>
      <c r="F8" s="27"/>
      <c r="G8" s="27"/>
      <c r="H8" s="27"/>
      <c r="I8" s="27"/>
      <c r="J8" s="27"/>
      <c r="K8" s="27"/>
      <c r="L8" s="27"/>
      <c r="M8" s="27"/>
    </row>
    <row r="9" spans="1:13" ht="21.95" customHeight="1">
      <c r="A9" s="27">
        <v>3</v>
      </c>
      <c r="B9" s="61" t="s">
        <v>20</v>
      </c>
      <c r="C9" s="27"/>
      <c r="D9" s="27"/>
      <c r="E9" s="27"/>
      <c r="F9" s="27"/>
      <c r="G9" s="27"/>
      <c r="H9" s="27"/>
      <c r="I9" s="27"/>
      <c r="J9" s="27"/>
      <c r="K9" s="27"/>
      <c r="L9" s="27"/>
      <c r="M9" s="27"/>
    </row>
    <row r="10" spans="1:13" ht="21.95" customHeight="1">
      <c r="A10" s="27">
        <v>4</v>
      </c>
      <c r="B10" s="61" t="s">
        <v>21</v>
      </c>
      <c r="C10" s="27"/>
      <c r="D10" s="27"/>
      <c r="E10" s="27"/>
      <c r="F10" s="27"/>
      <c r="G10" s="27"/>
      <c r="H10" s="27"/>
      <c r="I10" s="27"/>
      <c r="J10" s="27"/>
      <c r="K10" s="27"/>
      <c r="L10" s="27"/>
      <c r="M10" s="27"/>
    </row>
    <row r="11" spans="1:13" ht="21.95" customHeight="1">
      <c r="A11" s="27">
        <v>5</v>
      </c>
      <c r="B11" s="61" t="s">
        <v>22</v>
      </c>
      <c r="C11" s="27"/>
      <c r="D11" s="27"/>
      <c r="E11" s="27"/>
      <c r="F11" s="27"/>
      <c r="G11" s="27"/>
      <c r="H11" s="27"/>
      <c r="I11" s="27"/>
      <c r="J11" s="27"/>
      <c r="K11" s="27"/>
      <c r="L11" s="27"/>
      <c r="M11" s="27"/>
    </row>
    <row r="12" spans="1:13" ht="21.95" customHeight="1">
      <c r="A12" s="27">
        <v>6</v>
      </c>
      <c r="B12" s="61" t="s">
        <v>23</v>
      </c>
      <c r="C12" s="27">
        <v>2</v>
      </c>
      <c r="D12" s="27">
        <v>75</v>
      </c>
      <c r="E12" s="27">
        <v>75</v>
      </c>
      <c r="F12" s="27"/>
      <c r="G12" s="27"/>
      <c r="H12" s="27"/>
      <c r="I12" s="27"/>
      <c r="J12" s="27"/>
      <c r="K12" s="27"/>
      <c r="L12" s="27"/>
      <c r="M12" s="27"/>
    </row>
    <row r="13" spans="1:13" s="49" customFormat="1" ht="21.95" customHeight="1">
      <c r="A13" s="27">
        <v>7</v>
      </c>
      <c r="B13" s="59" t="s">
        <v>24</v>
      </c>
      <c r="C13" s="27"/>
      <c r="D13" s="27"/>
      <c r="E13" s="27"/>
      <c r="F13" s="27"/>
      <c r="G13" s="27"/>
      <c r="H13" s="27"/>
      <c r="I13" s="27"/>
      <c r="J13" s="27"/>
      <c r="K13" s="27"/>
      <c r="L13" s="27"/>
      <c r="M13" s="27"/>
    </row>
    <row r="14" spans="1:13" ht="21.95" customHeight="1">
      <c r="A14" s="27">
        <v>8</v>
      </c>
      <c r="B14" s="61" t="s">
        <v>25</v>
      </c>
      <c r="C14" s="27"/>
      <c r="D14" s="27"/>
      <c r="E14" s="27"/>
      <c r="F14" s="27"/>
      <c r="G14" s="27"/>
      <c r="H14" s="27"/>
      <c r="I14" s="27"/>
      <c r="J14" s="27"/>
      <c r="K14" s="27"/>
      <c r="L14" s="27"/>
      <c r="M14" s="27"/>
    </row>
    <row r="15" spans="1:13" ht="21.95" customHeight="1">
      <c r="A15" s="27">
        <v>9</v>
      </c>
      <c r="B15" s="61" t="s">
        <v>26</v>
      </c>
      <c r="C15" s="27"/>
      <c r="D15" s="27"/>
      <c r="E15" s="27"/>
      <c r="F15" s="27"/>
      <c r="G15" s="27"/>
      <c r="H15" s="27"/>
      <c r="I15" s="27"/>
      <c r="J15" s="27"/>
      <c r="K15" s="27"/>
      <c r="L15" s="27"/>
      <c r="M15" s="27"/>
    </row>
    <row r="16" spans="1:13" ht="21.95" customHeight="1">
      <c r="A16" s="27">
        <v>10</v>
      </c>
      <c r="B16" s="61" t="s">
        <v>27</v>
      </c>
      <c r="C16" s="27"/>
      <c r="D16" s="27"/>
      <c r="E16" s="27"/>
      <c r="F16" s="27"/>
      <c r="G16" s="27"/>
      <c r="H16" s="27"/>
      <c r="I16" s="27"/>
      <c r="J16" s="27"/>
      <c r="K16" s="27"/>
      <c r="L16" s="27"/>
      <c r="M16" s="27"/>
    </row>
    <row r="17" spans="1:13" ht="21.95" customHeight="1">
      <c r="A17" s="27">
        <v>11</v>
      </c>
      <c r="B17" s="61" t="s">
        <v>28</v>
      </c>
      <c r="C17" s="27"/>
      <c r="D17" s="27"/>
      <c r="E17" s="27"/>
      <c r="F17" s="27"/>
      <c r="G17" s="27"/>
      <c r="H17" s="27"/>
      <c r="I17" s="27"/>
      <c r="J17" s="27"/>
      <c r="K17" s="27"/>
      <c r="L17" s="27"/>
      <c r="M17" s="27"/>
    </row>
    <row r="18" spans="1:13" s="49" customFormat="1" ht="21.95" customHeight="1">
      <c r="A18" s="27">
        <v>12</v>
      </c>
      <c r="B18" s="59" t="s">
        <v>29</v>
      </c>
      <c r="C18" s="27"/>
      <c r="D18" s="27"/>
      <c r="E18" s="27"/>
      <c r="F18" s="27"/>
      <c r="G18" s="27"/>
      <c r="H18" s="27"/>
      <c r="I18" s="27"/>
      <c r="J18" s="27"/>
      <c r="K18" s="27"/>
      <c r="L18" s="27"/>
      <c r="M18" s="27"/>
    </row>
    <row r="19" spans="1:13" ht="21.95" customHeight="1">
      <c r="A19" s="27">
        <v>13</v>
      </c>
      <c r="B19" s="61" t="s">
        <v>30</v>
      </c>
      <c r="C19" s="27"/>
      <c r="D19" s="27"/>
      <c r="E19" s="27"/>
      <c r="F19" s="27"/>
      <c r="G19" s="27"/>
      <c r="H19" s="27"/>
      <c r="I19" s="27"/>
      <c r="J19" s="27"/>
      <c r="K19" s="27"/>
      <c r="L19" s="27"/>
      <c r="M19" s="27"/>
    </row>
    <row r="20" spans="1:13" ht="21.95" customHeight="1">
      <c r="A20" s="27">
        <v>14</v>
      </c>
      <c r="B20" s="61" t="s">
        <v>31</v>
      </c>
      <c r="C20" s="27"/>
      <c r="D20" s="27"/>
      <c r="E20" s="27"/>
      <c r="F20" s="27"/>
      <c r="G20" s="27"/>
      <c r="H20" s="27"/>
      <c r="I20" s="27"/>
      <c r="J20" s="27"/>
      <c r="K20" s="27"/>
      <c r="L20" s="27"/>
      <c r="M20" s="27"/>
    </row>
    <row r="21" spans="1:13" s="49" customFormat="1" ht="21.95" customHeight="1">
      <c r="A21" s="27">
        <v>15</v>
      </c>
      <c r="B21" s="59" t="s">
        <v>32</v>
      </c>
      <c r="C21" s="27">
        <v>1</v>
      </c>
      <c r="D21" s="27">
        <v>23</v>
      </c>
      <c r="E21" s="27"/>
      <c r="F21" s="27">
        <v>23</v>
      </c>
      <c r="G21" s="27"/>
      <c r="H21" s="27"/>
      <c r="I21" s="27"/>
      <c r="J21" s="27"/>
      <c r="K21" s="27"/>
      <c r="L21" s="27"/>
      <c r="M21" s="27"/>
    </row>
    <row r="22" spans="1:13" ht="21.95" customHeight="1">
      <c r="A22" s="27">
        <v>16</v>
      </c>
      <c r="B22" s="61" t="s">
        <v>33</v>
      </c>
      <c r="C22" s="27">
        <v>1</v>
      </c>
      <c r="D22" s="27">
        <v>23</v>
      </c>
      <c r="E22" s="27"/>
      <c r="F22" s="27">
        <v>23</v>
      </c>
      <c r="G22" s="27"/>
      <c r="H22" s="27"/>
      <c r="I22" s="27"/>
      <c r="J22" s="27"/>
      <c r="K22" s="27"/>
      <c r="L22" s="27"/>
      <c r="M22" s="27"/>
    </row>
    <row r="23" spans="1:13" s="49" customFormat="1" ht="21.95" customHeight="1">
      <c r="A23" s="27">
        <v>17</v>
      </c>
      <c r="B23" s="59" t="s">
        <v>34</v>
      </c>
      <c r="C23" s="27">
        <v>2</v>
      </c>
      <c r="D23" s="27">
        <v>22.32</v>
      </c>
      <c r="E23" s="27"/>
      <c r="F23" s="27">
        <v>22.32</v>
      </c>
      <c r="G23" s="27"/>
      <c r="H23" s="27"/>
      <c r="I23" s="27"/>
      <c r="J23" s="27"/>
      <c r="K23" s="27"/>
      <c r="L23" s="27"/>
      <c r="M23" s="27"/>
    </row>
    <row r="24" spans="1:13" ht="30" customHeight="1">
      <c r="A24" s="27">
        <v>18</v>
      </c>
      <c r="B24" s="61" t="s">
        <v>35</v>
      </c>
      <c r="C24" s="27"/>
      <c r="D24" s="27"/>
      <c r="E24" s="27"/>
      <c r="F24" s="27"/>
      <c r="G24" s="27"/>
      <c r="H24" s="27"/>
      <c r="I24" s="27"/>
      <c r="J24" s="27"/>
      <c r="K24" s="27"/>
      <c r="L24" s="27"/>
      <c r="M24" s="27"/>
    </row>
    <row r="25" spans="1:13" ht="32.25" customHeight="1">
      <c r="A25" s="27">
        <v>19</v>
      </c>
      <c r="B25" s="61" t="s">
        <v>36</v>
      </c>
      <c r="C25" s="27"/>
      <c r="D25" s="27"/>
      <c r="E25" s="27"/>
      <c r="F25" s="27"/>
      <c r="G25" s="27"/>
      <c r="H25" s="27"/>
      <c r="I25" s="27"/>
      <c r="J25" s="27"/>
      <c r="K25" s="27"/>
      <c r="L25" s="27"/>
      <c r="M25" s="27"/>
    </row>
    <row r="26" spans="1:13" ht="21.95" customHeight="1">
      <c r="A26" s="27">
        <v>20</v>
      </c>
      <c r="B26" s="62" t="s">
        <v>37</v>
      </c>
      <c r="C26" s="27">
        <v>2</v>
      </c>
      <c r="D26" s="27">
        <v>22.32</v>
      </c>
      <c r="E26" s="27"/>
      <c r="F26" s="27">
        <v>22.32</v>
      </c>
      <c r="G26" s="27"/>
      <c r="H26" s="27"/>
      <c r="I26" s="27"/>
      <c r="J26" s="27"/>
      <c r="K26" s="27"/>
      <c r="L26" s="27"/>
      <c r="M26" s="27"/>
    </row>
    <row r="27" spans="1:13" s="49" customFormat="1" ht="21.95" customHeight="1">
      <c r="A27" s="27">
        <v>21</v>
      </c>
      <c r="B27" s="59" t="s">
        <v>38</v>
      </c>
      <c r="C27" s="27">
        <v>4</v>
      </c>
      <c r="D27" s="27">
        <f>D28+D29+D30+D31+D32+D33</f>
        <v>49.24</v>
      </c>
      <c r="E27" s="27"/>
      <c r="F27" s="27">
        <f>F28+F29+F30+F31+F32+F33</f>
        <v>49.24</v>
      </c>
      <c r="G27" s="27"/>
      <c r="H27" s="27"/>
      <c r="I27" s="27"/>
      <c r="J27" s="27"/>
      <c r="K27" s="27"/>
      <c r="L27" s="27"/>
      <c r="M27" s="27"/>
    </row>
    <row r="28" spans="1:13" ht="33.75" customHeight="1">
      <c r="A28" s="27">
        <v>22</v>
      </c>
      <c r="B28" s="61" t="s">
        <v>39</v>
      </c>
      <c r="C28" s="27">
        <v>4</v>
      </c>
      <c r="D28" s="27">
        <v>49.24</v>
      </c>
      <c r="E28" s="27"/>
      <c r="F28" s="27">
        <v>49.24</v>
      </c>
      <c r="G28" s="27"/>
      <c r="H28" s="27"/>
      <c r="I28" s="27"/>
      <c r="J28" s="27"/>
      <c r="K28" s="27"/>
      <c r="L28" s="27"/>
      <c r="M28" s="27"/>
    </row>
    <row r="29" spans="1:13" ht="21.95" customHeight="1">
      <c r="A29" s="27">
        <v>23</v>
      </c>
      <c r="B29" s="61" t="s">
        <v>40</v>
      </c>
      <c r="C29" s="27"/>
      <c r="D29" s="27"/>
      <c r="E29" s="27"/>
      <c r="F29" s="27"/>
      <c r="G29" s="27"/>
      <c r="H29" s="27"/>
      <c r="I29" s="27"/>
      <c r="J29" s="27"/>
      <c r="K29" s="27"/>
      <c r="L29" s="27"/>
      <c r="M29" s="27"/>
    </row>
    <row r="30" spans="1:13" ht="21.95" customHeight="1">
      <c r="A30" s="27">
        <v>24</v>
      </c>
      <c r="B30" s="62" t="s">
        <v>41</v>
      </c>
      <c r="C30" s="27"/>
      <c r="D30" s="27"/>
      <c r="E30" s="27"/>
      <c r="F30" s="27"/>
      <c r="G30" s="27"/>
      <c r="H30" s="27"/>
      <c r="I30" s="27"/>
      <c r="J30" s="27"/>
      <c r="K30" s="27"/>
      <c r="L30" s="27"/>
      <c r="M30" s="27"/>
    </row>
    <row r="31" spans="1:13" ht="30.75" customHeight="1">
      <c r="A31" s="27">
        <v>25</v>
      </c>
      <c r="B31" s="62" t="s">
        <v>42</v>
      </c>
      <c r="C31" s="27"/>
      <c r="D31" s="27"/>
      <c r="E31" s="27"/>
      <c r="F31" s="27"/>
      <c r="G31" s="27"/>
      <c r="H31" s="27"/>
      <c r="I31" s="27"/>
      <c r="J31" s="27"/>
      <c r="K31" s="27"/>
      <c r="L31" s="27"/>
      <c r="M31" s="27"/>
    </row>
    <row r="32" spans="1:13" ht="21.95" customHeight="1">
      <c r="A32" s="27">
        <v>26</v>
      </c>
      <c r="B32" s="62" t="s">
        <v>43</v>
      </c>
      <c r="C32" s="27"/>
      <c r="D32" s="27"/>
      <c r="E32" s="27"/>
      <c r="F32" s="27"/>
      <c r="G32" s="27"/>
      <c r="H32" s="27"/>
      <c r="I32" s="27"/>
      <c r="J32" s="27"/>
      <c r="K32" s="27"/>
      <c r="L32" s="27"/>
      <c r="M32" s="27"/>
    </row>
    <row r="33" spans="1:13" ht="36" customHeight="1">
      <c r="A33" s="27">
        <v>27</v>
      </c>
      <c r="B33" s="62" t="s">
        <v>44</v>
      </c>
      <c r="C33" s="27"/>
      <c r="D33" s="27"/>
      <c r="E33" s="27"/>
      <c r="F33" s="27"/>
      <c r="G33" s="27"/>
      <c r="H33" s="27"/>
      <c r="I33" s="27"/>
      <c r="J33" s="27"/>
      <c r="K33" s="27"/>
      <c r="L33" s="27"/>
      <c r="M33" s="27"/>
    </row>
    <row r="34" spans="1:13" ht="21.95" customHeight="1">
      <c r="A34" s="27">
        <v>28</v>
      </c>
      <c r="B34" s="63" t="s">
        <v>45</v>
      </c>
      <c r="C34" s="27"/>
      <c r="D34" s="27"/>
      <c r="E34" s="27"/>
      <c r="F34" s="27"/>
      <c r="G34" s="27"/>
      <c r="H34" s="27"/>
      <c r="I34" s="27"/>
      <c r="J34" s="27"/>
      <c r="K34" s="27"/>
      <c r="L34" s="27"/>
      <c r="M34" s="27"/>
    </row>
    <row r="35" spans="1:13" s="50" customFormat="1" ht="21.95" customHeight="1">
      <c r="A35" s="27">
        <v>29</v>
      </c>
      <c r="B35" s="62" t="s">
        <v>46</v>
      </c>
      <c r="C35" s="27"/>
      <c r="D35" s="27"/>
      <c r="E35" s="27"/>
      <c r="F35" s="27"/>
      <c r="G35" s="27"/>
      <c r="H35" s="27"/>
      <c r="I35" s="27"/>
      <c r="J35" s="27"/>
      <c r="K35" s="27"/>
      <c r="L35" s="27"/>
      <c r="M35" s="27"/>
    </row>
    <row r="36" spans="1:13" s="49" customFormat="1" ht="21.95" customHeight="1">
      <c r="A36" s="27">
        <v>30</v>
      </c>
      <c r="B36" s="59" t="s">
        <v>47</v>
      </c>
      <c r="C36" s="27">
        <v>3</v>
      </c>
      <c r="D36" s="27">
        <v>26.15</v>
      </c>
      <c r="E36" s="27"/>
      <c r="F36" s="27">
        <v>26.15</v>
      </c>
      <c r="G36" s="27"/>
      <c r="H36" s="27"/>
      <c r="I36" s="27"/>
      <c r="J36" s="27"/>
      <c r="K36" s="27"/>
      <c r="L36" s="27"/>
      <c r="M36" s="27"/>
    </row>
    <row r="37" spans="1:13" ht="21.95" customHeight="1">
      <c r="A37" s="27">
        <v>31</v>
      </c>
      <c r="B37" s="62" t="s">
        <v>48</v>
      </c>
      <c r="C37" s="27">
        <v>2</v>
      </c>
      <c r="D37" s="27">
        <v>20.079999999999998</v>
      </c>
      <c r="E37" s="27"/>
      <c r="F37" s="27">
        <v>20.079999999999998</v>
      </c>
      <c r="G37" s="27"/>
      <c r="H37" s="27"/>
      <c r="I37" s="27"/>
      <c r="J37" s="27"/>
      <c r="K37" s="27"/>
      <c r="L37" s="27"/>
      <c r="M37" s="27"/>
    </row>
    <row r="38" spans="1:13" ht="40.5" customHeight="1">
      <c r="A38" s="27">
        <v>32</v>
      </c>
      <c r="B38" s="62" t="s">
        <v>49</v>
      </c>
      <c r="C38" s="27"/>
      <c r="D38" s="27"/>
      <c r="E38" s="27"/>
      <c r="F38" s="27"/>
      <c r="G38" s="27"/>
      <c r="H38" s="27"/>
      <c r="I38" s="27"/>
      <c r="J38" s="27"/>
      <c r="K38" s="27"/>
      <c r="L38" s="27"/>
      <c r="M38" s="27"/>
    </row>
    <row r="39" spans="1:13" ht="21.95" customHeight="1">
      <c r="A39" s="27">
        <v>33</v>
      </c>
      <c r="B39" s="64" t="s">
        <v>50</v>
      </c>
      <c r="C39" s="27">
        <v>1</v>
      </c>
      <c r="D39" s="27">
        <v>6.07</v>
      </c>
      <c r="E39" s="27"/>
      <c r="F39" s="27">
        <v>6.07</v>
      </c>
      <c r="G39" s="27"/>
      <c r="H39" s="27"/>
      <c r="I39" s="27"/>
      <c r="J39" s="27"/>
      <c r="K39" s="27"/>
      <c r="L39" s="27"/>
      <c r="M39" s="27"/>
    </row>
    <row r="40" spans="1:13" ht="31.5" customHeight="1">
      <c r="A40" s="27">
        <v>34</v>
      </c>
      <c r="B40" s="62" t="s">
        <v>51</v>
      </c>
      <c r="C40" s="27"/>
      <c r="D40" s="27"/>
      <c r="E40" s="27"/>
      <c r="F40" s="27"/>
      <c r="G40" s="27"/>
      <c r="H40" s="27"/>
      <c r="I40" s="27"/>
      <c r="J40" s="27"/>
      <c r="K40" s="27"/>
      <c r="L40" s="27"/>
      <c r="M40" s="27"/>
    </row>
    <row r="41" spans="1:13" s="50" customFormat="1" ht="21.95" customHeight="1">
      <c r="A41" s="27">
        <v>35</v>
      </c>
      <c r="B41" s="65" t="s">
        <v>23</v>
      </c>
      <c r="C41" s="27"/>
      <c r="D41" s="27"/>
      <c r="E41" s="27"/>
      <c r="F41" s="27"/>
      <c r="G41" s="27"/>
      <c r="H41" s="27"/>
      <c r="I41" s="27"/>
      <c r="J41" s="27"/>
      <c r="K41" s="27"/>
      <c r="L41" s="27"/>
      <c r="M41" s="27"/>
    </row>
    <row r="42" spans="1:13" s="49" customFormat="1" ht="21.95" customHeight="1">
      <c r="A42" s="27">
        <v>36</v>
      </c>
      <c r="B42" s="59" t="s">
        <v>52</v>
      </c>
      <c r="C42" s="27"/>
      <c r="D42" s="27"/>
      <c r="E42" s="27"/>
      <c r="F42" s="27"/>
      <c r="G42" s="27"/>
      <c r="H42" s="27"/>
      <c r="I42" s="27"/>
      <c r="J42" s="27"/>
      <c r="K42" s="27"/>
      <c r="L42" s="27"/>
      <c r="M42" s="27"/>
    </row>
    <row r="43" spans="1:13" ht="21.95" customHeight="1">
      <c r="A43" s="27">
        <v>37</v>
      </c>
      <c r="B43" s="66" t="s">
        <v>53</v>
      </c>
      <c r="C43" s="27"/>
      <c r="D43" s="27"/>
      <c r="E43" s="27"/>
      <c r="F43" s="27"/>
      <c r="G43" s="27"/>
      <c r="H43" s="27"/>
      <c r="I43" s="27"/>
      <c r="J43" s="27"/>
      <c r="K43" s="27"/>
      <c r="L43" s="27"/>
      <c r="M43" s="27"/>
    </row>
    <row r="44" spans="1:13" ht="21.95" customHeight="1">
      <c r="A44" s="27">
        <v>38</v>
      </c>
      <c r="B44" s="66" t="s">
        <v>54</v>
      </c>
      <c r="C44" s="27"/>
      <c r="D44" s="27"/>
      <c r="E44" s="27"/>
      <c r="F44" s="27"/>
      <c r="G44" s="27"/>
      <c r="H44" s="27"/>
      <c r="I44" s="27"/>
      <c r="J44" s="27"/>
      <c r="K44" s="27"/>
      <c r="L44" s="27"/>
      <c r="M44" s="27"/>
    </row>
    <row r="45" spans="1:13" ht="21.95" customHeight="1">
      <c r="A45" s="27">
        <v>39</v>
      </c>
      <c r="B45" s="66" t="s">
        <v>55</v>
      </c>
      <c r="C45" s="27"/>
      <c r="D45" s="27"/>
      <c r="E45" s="27"/>
      <c r="F45" s="27"/>
      <c r="G45" s="27"/>
      <c r="H45" s="27"/>
      <c r="I45" s="27"/>
      <c r="J45" s="27"/>
      <c r="K45" s="27"/>
      <c r="L45" s="27"/>
      <c r="M45" s="27"/>
    </row>
    <row r="46" spans="1:13" s="49" customFormat="1" ht="21.95" customHeight="1">
      <c r="A46" s="27">
        <v>40</v>
      </c>
      <c r="B46" s="59" t="s">
        <v>56</v>
      </c>
      <c r="C46" s="27">
        <v>11</v>
      </c>
      <c r="D46" s="27">
        <f>D47+D48+D49+D50+D51</f>
        <v>888</v>
      </c>
      <c r="E46" s="27">
        <f>E47+E48+E49+E50+E51</f>
        <v>0</v>
      </c>
      <c r="F46" s="27">
        <f>F47+F48+F49+F50+F51</f>
        <v>888</v>
      </c>
      <c r="G46" s="27"/>
      <c r="H46" s="27"/>
      <c r="I46" s="27"/>
      <c r="J46" s="27"/>
      <c r="K46" s="27"/>
      <c r="L46" s="27"/>
      <c r="M46" s="27"/>
    </row>
    <row r="47" spans="1:13" ht="38.25" customHeight="1">
      <c r="A47" s="27">
        <v>41</v>
      </c>
      <c r="B47" s="66" t="s">
        <v>57</v>
      </c>
      <c r="C47" s="27">
        <v>4</v>
      </c>
      <c r="D47" s="27">
        <v>751</v>
      </c>
      <c r="E47" s="27"/>
      <c r="F47" s="27">
        <v>751</v>
      </c>
      <c r="G47" s="27"/>
      <c r="H47" s="27"/>
      <c r="I47" s="27"/>
      <c r="J47" s="27"/>
      <c r="K47" s="27"/>
      <c r="L47" s="27"/>
      <c r="M47" s="27"/>
    </row>
    <row r="48" spans="1:13" ht="36.75" customHeight="1">
      <c r="A48" s="27">
        <v>42</v>
      </c>
      <c r="B48" s="66" t="s">
        <v>58</v>
      </c>
      <c r="C48" s="27">
        <v>4</v>
      </c>
      <c r="D48" s="27">
        <v>108</v>
      </c>
      <c r="E48" s="27"/>
      <c r="F48" s="27">
        <v>108</v>
      </c>
      <c r="G48" s="27"/>
      <c r="H48" s="27"/>
      <c r="I48" s="27"/>
      <c r="J48" s="27"/>
      <c r="K48" s="27"/>
      <c r="L48" s="27"/>
      <c r="M48" s="27"/>
    </row>
    <row r="49" spans="1:13" ht="28.5" customHeight="1">
      <c r="A49" s="27">
        <v>43</v>
      </c>
      <c r="B49" s="66" t="s">
        <v>59</v>
      </c>
      <c r="C49" s="27"/>
      <c r="D49" s="27"/>
      <c r="E49" s="27"/>
      <c r="F49" s="27"/>
      <c r="G49" s="27"/>
      <c r="H49" s="27"/>
      <c r="I49" s="27"/>
      <c r="J49" s="27"/>
      <c r="K49" s="27"/>
      <c r="L49" s="27"/>
      <c r="M49" s="27"/>
    </row>
    <row r="50" spans="1:13" ht="21.95" customHeight="1">
      <c r="A50" s="27">
        <v>44</v>
      </c>
      <c r="B50" s="66" t="s">
        <v>60</v>
      </c>
      <c r="C50" s="27"/>
      <c r="D50" s="27"/>
      <c r="E50" s="27"/>
      <c r="F50" s="27"/>
      <c r="G50" s="27"/>
      <c r="H50" s="27"/>
      <c r="I50" s="27"/>
      <c r="J50" s="27"/>
      <c r="K50" s="27"/>
      <c r="L50" s="27"/>
      <c r="M50" s="27"/>
    </row>
    <row r="51" spans="1:13" ht="21.95" customHeight="1">
      <c r="A51" s="27">
        <v>45</v>
      </c>
      <c r="B51" s="66" t="s">
        <v>61</v>
      </c>
      <c r="C51" s="27">
        <v>3</v>
      </c>
      <c r="D51" s="27">
        <v>29</v>
      </c>
      <c r="E51" s="27"/>
      <c r="F51" s="27">
        <v>29</v>
      </c>
      <c r="G51" s="27"/>
      <c r="H51" s="27"/>
      <c r="I51" s="27"/>
      <c r="J51" s="27"/>
      <c r="K51" s="27"/>
      <c r="L51" s="27"/>
      <c r="M51" s="27"/>
    </row>
    <row r="52" spans="1:13" s="49" customFormat="1" ht="21.95" customHeight="1">
      <c r="A52" s="27">
        <v>46</v>
      </c>
      <c r="B52" s="59" t="s">
        <v>62</v>
      </c>
      <c r="C52" s="27">
        <v>1</v>
      </c>
      <c r="D52" s="27">
        <v>24.8</v>
      </c>
      <c r="E52" s="27">
        <v>24.8</v>
      </c>
      <c r="F52" s="27"/>
      <c r="G52" s="27"/>
      <c r="H52" s="27"/>
      <c r="I52" s="27"/>
      <c r="J52" s="27"/>
      <c r="K52" s="27"/>
      <c r="L52" s="27"/>
      <c r="M52" s="27"/>
    </row>
    <row r="53" spans="1:13" ht="37.5" customHeight="1">
      <c r="A53" s="27">
        <v>47</v>
      </c>
      <c r="B53" s="66" t="s">
        <v>63</v>
      </c>
      <c r="C53" s="27">
        <v>1</v>
      </c>
      <c r="D53" s="27">
        <v>24.8</v>
      </c>
      <c r="E53" s="27">
        <v>24.8</v>
      </c>
      <c r="F53" s="27"/>
      <c r="G53" s="27"/>
      <c r="H53" s="27"/>
      <c r="I53" s="27"/>
      <c r="J53" s="27"/>
      <c r="K53" s="27"/>
      <c r="L53" s="27"/>
      <c r="M53" s="27"/>
    </row>
    <row r="54" spans="1:13" ht="21.95" customHeight="1">
      <c r="A54" s="27">
        <v>48</v>
      </c>
      <c r="B54" s="66" t="s">
        <v>64</v>
      </c>
      <c r="C54" s="27"/>
      <c r="D54" s="27"/>
      <c r="E54" s="27"/>
      <c r="F54" s="27"/>
      <c r="G54" s="27"/>
      <c r="H54" s="27"/>
      <c r="I54" s="27"/>
      <c r="J54" s="27"/>
      <c r="K54" s="27"/>
      <c r="L54" s="27"/>
      <c r="M54" s="27"/>
    </row>
    <row r="55" spans="1:13" ht="21.95" customHeight="1">
      <c r="A55" s="27">
        <v>49</v>
      </c>
      <c r="B55" s="66" t="s">
        <v>65</v>
      </c>
      <c r="C55" s="27"/>
      <c r="D55" s="27"/>
      <c r="E55" s="27"/>
      <c r="F55" s="27"/>
      <c r="G55" s="27"/>
      <c r="H55" s="27"/>
      <c r="I55" s="27"/>
      <c r="J55" s="27"/>
      <c r="K55" s="27"/>
      <c r="L55" s="27"/>
      <c r="M55" s="27"/>
    </row>
    <row r="56" spans="1:13" ht="21.95" customHeight="1">
      <c r="A56" s="27">
        <v>50</v>
      </c>
      <c r="B56" s="66" t="s">
        <v>66</v>
      </c>
      <c r="C56" s="27"/>
      <c r="D56" s="27"/>
      <c r="E56" s="27"/>
      <c r="F56" s="27"/>
      <c r="G56" s="27"/>
      <c r="H56" s="27"/>
      <c r="I56" s="27"/>
      <c r="J56" s="27"/>
      <c r="K56" s="27"/>
      <c r="L56" s="27"/>
      <c r="M56" s="27"/>
    </row>
    <row r="57" spans="1:13" ht="21.95" customHeight="1">
      <c r="A57" s="27">
        <v>51</v>
      </c>
      <c r="B57" s="60" t="s">
        <v>67</v>
      </c>
      <c r="C57" s="27"/>
      <c r="D57" s="27"/>
      <c r="E57" s="27"/>
      <c r="F57" s="27"/>
      <c r="G57" s="27"/>
      <c r="H57" s="27"/>
      <c r="I57" s="27"/>
      <c r="J57" s="27"/>
      <c r="K57" s="27"/>
      <c r="L57" s="27"/>
      <c r="M57" s="27"/>
    </row>
    <row r="58" spans="1:13" ht="21.95" customHeight="1">
      <c r="A58" s="27">
        <v>52</v>
      </c>
      <c r="B58" s="64" t="s">
        <v>68</v>
      </c>
      <c r="C58" s="27"/>
      <c r="D58" s="27"/>
      <c r="E58" s="27"/>
      <c r="F58" s="27"/>
      <c r="G58" s="27"/>
      <c r="H58" s="27"/>
      <c r="I58" s="27"/>
      <c r="J58" s="27"/>
      <c r="K58" s="27"/>
      <c r="L58" s="27"/>
      <c r="M58" s="27"/>
    </row>
    <row r="59" spans="1:13" s="49" customFormat="1" ht="21.95" customHeight="1">
      <c r="A59" s="27">
        <v>53</v>
      </c>
      <c r="B59" s="59" t="s">
        <v>69</v>
      </c>
      <c r="C59" s="27"/>
      <c r="D59" s="27"/>
      <c r="E59" s="27"/>
      <c r="F59" s="27"/>
      <c r="G59" s="27"/>
      <c r="H59" s="27"/>
      <c r="I59" s="27"/>
      <c r="J59" s="27"/>
      <c r="K59" s="27"/>
      <c r="L59" s="27"/>
      <c r="M59" s="27"/>
    </row>
    <row r="60" spans="1:13" ht="27.75" customHeight="1">
      <c r="A60" s="27">
        <v>54</v>
      </c>
      <c r="B60" s="66" t="s">
        <v>70</v>
      </c>
      <c r="C60" s="27"/>
      <c r="D60" s="27"/>
      <c r="E60" s="27"/>
      <c r="F60" s="27"/>
      <c r="G60" s="27"/>
      <c r="H60" s="27"/>
      <c r="I60" s="27"/>
      <c r="J60" s="27"/>
      <c r="K60" s="27"/>
      <c r="L60" s="27"/>
      <c r="M60" s="27"/>
    </row>
    <row r="61" spans="1:13" ht="21.95" customHeight="1">
      <c r="A61" s="27">
        <v>55</v>
      </c>
      <c r="B61" s="64" t="s">
        <v>71</v>
      </c>
      <c r="C61" s="27"/>
      <c r="D61" s="27"/>
      <c r="E61" s="27"/>
      <c r="F61" s="27"/>
      <c r="G61" s="27"/>
      <c r="H61" s="27"/>
      <c r="I61" s="27"/>
      <c r="J61" s="27"/>
      <c r="K61" s="27"/>
      <c r="L61" s="27"/>
      <c r="M61" s="27"/>
    </row>
    <row r="62" spans="1:13" ht="21.95" customHeight="1">
      <c r="A62" s="27">
        <v>56</v>
      </c>
      <c r="B62" s="64" t="s">
        <v>72</v>
      </c>
      <c r="C62" s="27"/>
      <c r="D62" s="27"/>
      <c r="E62" s="27"/>
      <c r="F62" s="27"/>
      <c r="G62" s="27"/>
      <c r="H62" s="27"/>
      <c r="I62" s="27"/>
      <c r="J62" s="27"/>
      <c r="K62" s="27"/>
      <c r="L62" s="27"/>
      <c r="M62" s="27"/>
    </row>
    <row r="63" spans="1:13" ht="21.95" customHeight="1">
      <c r="A63" s="27">
        <v>57</v>
      </c>
      <c r="B63" s="60" t="s">
        <v>73</v>
      </c>
      <c r="C63" s="27"/>
      <c r="D63" s="27"/>
      <c r="E63" s="27"/>
      <c r="F63" s="27"/>
      <c r="G63" s="27"/>
      <c r="H63" s="27"/>
      <c r="I63" s="27"/>
      <c r="J63" s="27"/>
      <c r="K63" s="27"/>
      <c r="L63" s="27"/>
      <c r="M63" s="27"/>
    </row>
    <row r="64" spans="1:13" s="49" customFormat="1" ht="21.95" customHeight="1">
      <c r="A64" s="27">
        <v>58</v>
      </c>
      <c r="B64" s="67" t="s">
        <v>74</v>
      </c>
      <c r="C64" s="27"/>
      <c r="D64" s="27"/>
      <c r="E64" s="27"/>
      <c r="F64" s="27"/>
      <c r="G64" s="27"/>
      <c r="H64" s="27"/>
      <c r="I64" s="27"/>
      <c r="J64" s="27"/>
      <c r="K64" s="27"/>
      <c r="L64" s="27"/>
      <c r="M64" s="27"/>
    </row>
  </sheetData>
  <mergeCells count="6">
    <mergeCell ref="A1:B1"/>
    <mergeCell ref="A2:M2"/>
    <mergeCell ref="D4:M4"/>
    <mergeCell ref="A4:A5"/>
    <mergeCell ref="B4:B5"/>
    <mergeCell ref="C4:C5"/>
  </mergeCells>
  <phoneticPr fontId="44"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0"/>
  <sheetViews>
    <sheetView zoomScale="85" zoomScaleNormal="85" workbookViewId="0">
      <pane xSplit="3" ySplit="5" topLeftCell="D6" activePane="bottomRight" state="frozen"/>
      <selection pane="topRight"/>
      <selection pane="bottomLeft"/>
      <selection pane="bottomRight" activeCell="P7" sqref="P7"/>
    </sheetView>
  </sheetViews>
  <sheetFormatPr defaultColWidth="8" defaultRowHeight="15"/>
  <cols>
    <col min="1" max="1" width="19.5" style="6" customWidth="1"/>
    <col min="2" max="2" width="9.125" style="7" customWidth="1"/>
    <col min="3" max="3" width="21" style="7" customWidth="1"/>
    <col min="4" max="4" width="7.875" style="8" customWidth="1"/>
    <col min="5" max="5" width="8.125" style="4" customWidth="1"/>
    <col min="6" max="6" width="6.375" style="4" customWidth="1"/>
    <col min="7" max="7" width="9.25" style="4" customWidth="1"/>
    <col min="8" max="8" width="7.375" style="4" customWidth="1"/>
    <col min="9" max="9" width="13" style="4" customWidth="1"/>
    <col min="10" max="10" width="10.375" style="4" customWidth="1"/>
    <col min="11" max="14" width="8.625" style="4" customWidth="1"/>
    <col min="15" max="15" width="8.625" style="9" customWidth="1"/>
    <col min="16" max="16" width="13.625" style="10" customWidth="1"/>
    <col min="17" max="17" width="7.5" style="4" customWidth="1"/>
    <col min="18" max="18" width="6.625" style="4" customWidth="1"/>
    <col min="19" max="23" width="8.625" style="4" customWidth="1"/>
    <col min="24" max="24" width="6.375" style="4" customWidth="1"/>
    <col min="25" max="25" width="11.125" style="4" customWidth="1"/>
    <col min="26" max="29" width="7.625" style="4" customWidth="1"/>
    <col min="30" max="30" width="9" style="5" customWidth="1"/>
    <col min="31" max="31" width="9.625" style="5" customWidth="1"/>
    <col min="32" max="32" width="8.5" style="5" customWidth="1"/>
    <col min="33" max="33" width="15.875" style="4" customWidth="1"/>
    <col min="34" max="34" width="12.625" style="4" customWidth="1"/>
    <col min="35" max="35" width="8" style="4" customWidth="1"/>
    <col min="36" max="39" width="8" style="4" hidden="1" customWidth="1"/>
    <col min="40" max="40" width="23.375" style="4" hidden="1" customWidth="1"/>
    <col min="41" max="42" width="8" style="4" hidden="1" customWidth="1"/>
    <col min="43" max="16384" width="8" style="4"/>
  </cols>
  <sheetData>
    <row r="1" spans="1:41" ht="39.75" customHeight="1">
      <c r="A1" s="11" t="s">
        <v>200</v>
      </c>
    </row>
    <row r="2" spans="1:41" ht="41.1" customHeight="1">
      <c r="A2" s="188" t="s">
        <v>304</v>
      </c>
      <c r="B2" s="189"/>
      <c r="C2" s="189"/>
      <c r="D2" s="189"/>
      <c r="E2" s="189"/>
      <c r="F2" s="189"/>
      <c r="G2" s="189"/>
      <c r="H2" s="189"/>
      <c r="I2" s="189"/>
      <c r="J2" s="189"/>
      <c r="K2" s="189"/>
      <c r="L2" s="189"/>
      <c r="M2" s="189"/>
      <c r="N2" s="189"/>
      <c r="O2" s="189"/>
      <c r="P2" s="200"/>
      <c r="Q2" s="189"/>
      <c r="R2" s="189"/>
      <c r="S2" s="189"/>
      <c r="T2" s="189"/>
      <c r="U2" s="189"/>
      <c r="V2" s="189"/>
      <c r="W2" s="189"/>
      <c r="X2" s="189"/>
      <c r="Y2" s="189"/>
      <c r="Z2" s="189"/>
      <c r="AA2" s="189"/>
      <c r="AB2" s="189"/>
      <c r="AC2" s="189"/>
      <c r="AD2" s="189"/>
      <c r="AE2" s="189"/>
      <c r="AF2" s="189"/>
      <c r="AG2" s="189"/>
      <c r="AH2" s="189"/>
    </row>
    <row r="3" spans="1:41" s="1" customFormat="1" ht="30" customHeight="1">
      <c r="A3" s="173" t="s">
        <v>4</v>
      </c>
      <c r="B3" s="193" t="s">
        <v>77</v>
      </c>
      <c r="C3" s="193" t="s">
        <v>78</v>
      </c>
      <c r="D3" s="164" t="s">
        <v>79</v>
      </c>
      <c r="E3" s="164"/>
      <c r="F3" s="164" t="s">
        <v>80</v>
      </c>
      <c r="G3" s="164" t="s">
        <v>81</v>
      </c>
      <c r="H3" s="174" t="s">
        <v>82</v>
      </c>
      <c r="I3" s="174" t="s">
        <v>83</v>
      </c>
      <c r="J3" s="165" t="s">
        <v>84</v>
      </c>
      <c r="K3" s="166"/>
      <c r="L3" s="166"/>
      <c r="M3" s="166"/>
      <c r="N3" s="166"/>
      <c r="O3" s="166"/>
      <c r="P3" s="201"/>
      <c r="Q3" s="166"/>
      <c r="R3" s="166"/>
      <c r="S3" s="166"/>
      <c r="T3" s="166"/>
      <c r="U3" s="166"/>
      <c r="V3" s="166"/>
      <c r="W3" s="168"/>
      <c r="X3" s="164" t="s">
        <v>85</v>
      </c>
      <c r="Y3" s="164" t="s">
        <v>86</v>
      </c>
      <c r="Z3" s="164" t="s">
        <v>87</v>
      </c>
      <c r="AA3" s="164" t="s">
        <v>88</v>
      </c>
      <c r="AB3" s="164" t="s">
        <v>89</v>
      </c>
      <c r="AC3" s="164" t="s">
        <v>90</v>
      </c>
      <c r="AD3" s="172" t="s">
        <v>91</v>
      </c>
      <c r="AE3" s="172"/>
      <c r="AF3" s="172" t="s">
        <v>92</v>
      </c>
      <c r="AG3" s="164" t="s">
        <v>93</v>
      </c>
      <c r="AH3" s="164" t="s">
        <v>94</v>
      </c>
      <c r="AI3" s="164" t="s">
        <v>95</v>
      </c>
      <c r="AL3" s="165" t="s">
        <v>96</v>
      </c>
      <c r="AM3" s="166"/>
      <c r="AN3" s="166"/>
      <c r="AO3" s="168"/>
    </row>
    <row r="4" spans="1:41" s="1" customFormat="1" ht="30" customHeight="1">
      <c r="A4" s="173"/>
      <c r="B4" s="193"/>
      <c r="C4" s="193"/>
      <c r="D4" s="203" t="s">
        <v>97</v>
      </c>
      <c r="E4" s="164" t="s">
        <v>98</v>
      </c>
      <c r="F4" s="164"/>
      <c r="G4" s="164"/>
      <c r="H4" s="175"/>
      <c r="I4" s="175"/>
      <c r="J4" s="174" t="s">
        <v>7</v>
      </c>
      <c r="K4" s="164" t="s">
        <v>99</v>
      </c>
      <c r="L4" s="164"/>
      <c r="M4" s="164"/>
      <c r="N4" s="164"/>
      <c r="O4" s="164"/>
      <c r="P4" s="202" t="s">
        <v>100</v>
      </c>
      <c r="Q4" s="164"/>
      <c r="R4" s="164"/>
      <c r="S4" s="164"/>
      <c r="T4" s="164"/>
      <c r="U4" s="164"/>
      <c r="V4" s="164"/>
      <c r="W4" s="164"/>
      <c r="X4" s="164"/>
      <c r="Y4" s="164"/>
      <c r="Z4" s="164"/>
      <c r="AA4" s="164"/>
      <c r="AB4" s="164"/>
      <c r="AC4" s="164"/>
      <c r="AD4" s="172"/>
      <c r="AE4" s="172"/>
      <c r="AF4" s="172"/>
      <c r="AG4" s="164"/>
      <c r="AH4" s="164"/>
      <c r="AI4" s="164"/>
      <c r="AL4" s="38" t="s">
        <v>101</v>
      </c>
      <c r="AM4" s="38" t="s">
        <v>102</v>
      </c>
      <c r="AN4" s="38" t="s">
        <v>103</v>
      </c>
      <c r="AO4" s="38" t="s">
        <v>104</v>
      </c>
    </row>
    <row r="5" spans="1:41" s="1" customFormat="1" ht="33" customHeight="1">
      <c r="A5" s="173"/>
      <c r="B5" s="193"/>
      <c r="C5" s="193"/>
      <c r="D5" s="203"/>
      <c r="E5" s="164"/>
      <c r="F5" s="164"/>
      <c r="G5" s="164"/>
      <c r="H5" s="176"/>
      <c r="I5" s="176"/>
      <c r="J5" s="176"/>
      <c r="K5" s="12" t="s">
        <v>105</v>
      </c>
      <c r="L5" s="12" t="s">
        <v>106</v>
      </c>
      <c r="M5" s="12" t="s">
        <v>107</v>
      </c>
      <c r="N5" s="12" t="s">
        <v>108</v>
      </c>
      <c r="O5" s="28" t="s">
        <v>109</v>
      </c>
      <c r="P5" s="29" t="s">
        <v>110</v>
      </c>
      <c r="Q5" s="12" t="s">
        <v>111</v>
      </c>
      <c r="R5" s="12" t="s">
        <v>112</v>
      </c>
      <c r="S5" s="12" t="s">
        <v>113</v>
      </c>
      <c r="T5" s="12" t="s">
        <v>114</v>
      </c>
      <c r="U5" s="12" t="s">
        <v>115</v>
      </c>
      <c r="V5" s="12" t="s">
        <v>116</v>
      </c>
      <c r="W5" s="12" t="s">
        <v>117</v>
      </c>
      <c r="X5" s="164"/>
      <c r="Y5" s="164"/>
      <c r="Z5" s="164"/>
      <c r="AA5" s="164"/>
      <c r="AB5" s="164"/>
      <c r="AC5" s="164"/>
      <c r="AD5" s="28" t="s">
        <v>118</v>
      </c>
      <c r="AE5" s="28" t="s">
        <v>119</v>
      </c>
      <c r="AF5" s="172"/>
      <c r="AG5" s="164"/>
      <c r="AH5" s="164"/>
      <c r="AI5" s="164"/>
      <c r="AL5" s="38" t="s">
        <v>120</v>
      </c>
      <c r="AM5" s="38" t="s">
        <v>121</v>
      </c>
      <c r="AN5" s="38" t="s">
        <v>122</v>
      </c>
      <c r="AO5" s="38" t="s">
        <v>123</v>
      </c>
    </row>
    <row r="6" spans="1:41" s="2" customFormat="1" ht="27.95" customHeight="1">
      <c r="A6" s="13" t="s">
        <v>124</v>
      </c>
      <c r="B6" s="14">
        <f>B21+B27+B31+B40+B50+B13+B12+B8+B57</f>
        <v>24</v>
      </c>
      <c r="C6" s="14">
        <f t="shared" ref="C6:P6" si="0">C21+C27+C31+C40+C50</f>
        <v>0</v>
      </c>
      <c r="D6" s="14">
        <f t="shared" si="0"/>
        <v>0</v>
      </c>
      <c r="E6" s="14">
        <f t="shared" si="0"/>
        <v>0</v>
      </c>
      <c r="F6" s="14">
        <f t="shared" si="0"/>
        <v>0</v>
      </c>
      <c r="G6" s="14">
        <f t="shared" si="0"/>
        <v>0</v>
      </c>
      <c r="H6" s="14">
        <f t="shared" si="0"/>
        <v>0</v>
      </c>
      <c r="I6" s="14">
        <f t="shared" si="0"/>
        <v>0</v>
      </c>
      <c r="J6" s="14">
        <f>J21+J27+J31+J40+J50+J12+J57</f>
        <v>1108.51</v>
      </c>
      <c r="K6" s="14">
        <f t="shared" si="0"/>
        <v>0</v>
      </c>
      <c r="L6" s="14">
        <f t="shared" si="0"/>
        <v>0</v>
      </c>
      <c r="M6" s="14">
        <f t="shared" si="0"/>
        <v>0</v>
      </c>
      <c r="N6" s="14">
        <f>N21+N27+N31+N40+N50+N12+N57</f>
        <v>99.8</v>
      </c>
      <c r="O6" s="14">
        <f t="shared" si="0"/>
        <v>0</v>
      </c>
      <c r="P6" s="32">
        <f>P21+P27+P31+P40+P50</f>
        <v>1008.71</v>
      </c>
      <c r="Q6" s="14"/>
      <c r="R6" s="14"/>
      <c r="S6" s="14"/>
      <c r="T6" s="14"/>
      <c r="U6" s="14"/>
      <c r="V6" s="14"/>
      <c r="W6" s="14"/>
      <c r="X6" s="14"/>
      <c r="Y6" s="14"/>
      <c r="Z6" s="14"/>
      <c r="AA6" s="14"/>
      <c r="AB6" s="14"/>
      <c r="AC6" s="14"/>
      <c r="AD6" s="26"/>
      <c r="AE6" s="26"/>
      <c r="AF6" s="26"/>
      <c r="AG6" s="14"/>
      <c r="AH6" s="14"/>
      <c r="AI6" s="14"/>
      <c r="AL6" s="38"/>
      <c r="AM6" s="38" t="s">
        <v>125</v>
      </c>
      <c r="AN6" s="38"/>
      <c r="AO6" s="38"/>
    </row>
    <row r="7" spans="1:41" s="2" customFormat="1" ht="21.95" customHeight="1">
      <c r="A7" s="15" t="s">
        <v>18</v>
      </c>
      <c r="B7" s="14">
        <v>2</v>
      </c>
      <c r="C7" s="14"/>
      <c r="D7" s="14"/>
      <c r="E7" s="14"/>
      <c r="F7" s="14"/>
      <c r="G7" s="14"/>
      <c r="H7" s="14"/>
      <c r="I7" s="14"/>
      <c r="J7" s="14">
        <v>75</v>
      </c>
      <c r="K7" s="14"/>
      <c r="L7" s="14"/>
      <c r="M7" s="14"/>
      <c r="N7" s="14">
        <v>75</v>
      </c>
      <c r="O7" s="30"/>
      <c r="P7" s="31"/>
      <c r="Q7" s="14"/>
      <c r="R7" s="14"/>
      <c r="S7" s="14"/>
      <c r="T7" s="14"/>
      <c r="U7" s="14"/>
      <c r="V7" s="14"/>
      <c r="W7" s="14"/>
      <c r="X7" s="14"/>
      <c r="Y7" s="14"/>
      <c r="Z7" s="14"/>
      <c r="AA7" s="14"/>
      <c r="AB7" s="14"/>
      <c r="AC7" s="14"/>
      <c r="AD7" s="26"/>
      <c r="AE7" s="26"/>
      <c r="AF7" s="26"/>
      <c r="AG7" s="14"/>
      <c r="AH7" s="14"/>
      <c r="AI7" s="14"/>
      <c r="AL7" s="38"/>
      <c r="AM7" s="38" t="s">
        <v>126</v>
      </c>
      <c r="AN7" s="38"/>
      <c r="AO7" s="38"/>
    </row>
    <row r="8" spans="1:41" ht="36" customHeight="1">
      <c r="A8" s="16" t="s">
        <v>19</v>
      </c>
      <c r="B8" s="14"/>
      <c r="C8" s="14"/>
      <c r="D8" s="14"/>
      <c r="E8" s="14"/>
      <c r="F8" s="14"/>
      <c r="G8" s="14"/>
      <c r="H8" s="14"/>
      <c r="I8" s="14"/>
      <c r="J8" s="14"/>
      <c r="K8" s="14"/>
      <c r="L8" s="14"/>
      <c r="M8" s="14"/>
      <c r="N8" s="14"/>
      <c r="O8" s="30"/>
      <c r="P8" s="31"/>
      <c r="Q8" s="14"/>
      <c r="R8" s="14"/>
      <c r="S8" s="14"/>
      <c r="T8" s="14"/>
      <c r="U8" s="14"/>
      <c r="V8" s="14"/>
      <c r="W8" s="14"/>
      <c r="X8" s="14"/>
      <c r="Y8" s="14"/>
      <c r="Z8" s="14"/>
      <c r="AA8" s="14"/>
      <c r="AB8" s="14"/>
      <c r="AC8" s="14"/>
      <c r="AD8" s="26"/>
      <c r="AE8" s="26"/>
      <c r="AF8" s="26"/>
      <c r="AG8" s="14"/>
      <c r="AH8" s="14"/>
      <c r="AI8" s="39"/>
    </row>
    <row r="9" spans="1:41" ht="18" customHeight="1">
      <c r="A9" s="16" t="s">
        <v>20</v>
      </c>
      <c r="B9" s="14"/>
      <c r="C9" s="14"/>
      <c r="D9" s="14"/>
      <c r="E9" s="14"/>
      <c r="F9" s="14"/>
      <c r="G9" s="14"/>
      <c r="H9" s="14"/>
      <c r="I9" s="14"/>
      <c r="J9" s="14"/>
      <c r="K9" s="14"/>
      <c r="L9" s="14"/>
      <c r="M9" s="14"/>
      <c r="N9" s="14"/>
      <c r="O9" s="30"/>
      <c r="P9" s="31"/>
      <c r="Q9" s="14"/>
      <c r="R9" s="14"/>
      <c r="S9" s="14"/>
      <c r="T9" s="14"/>
      <c r="U9" s="14"/>
      <c r="V9" s="14"/>
      <c r="W9" s="14"/>
      <c r="X9" s="14"/>
      <c r="Y9" s="14"/>
      <c r="Z9" s="14"/>
      <c r="AA9" s="14"/>
      <c r="AB9" s="14"/>
      <c r="AC9" s="14"/>
      <c r="AD9" s="26"/>
      <c r="AE9" s="26"/>
      <c r="AF9" s="26"/>
      <c r="AG9" s="14"/>
      <c r="AH9" s="14"/>
      <c r="AI9" s="39"/>
    </row>
    <row r="10" spans="1:41" ht="18" customHeight="1">
      <c r="A10" s="16" t="s">
        <v>21</v>
      </c>
      <c r="B10" s="17"/>
      <c r="C10" s="14"/>
      <c r="D10" s="14"/>
      <c r="E10" s="14"/>
      <c r="F10" s="14"/>
      <c r="G10" s="14"/>
      <c r="H10" s="14"/>
      <c r="I10" s="14"/>
      <c r="J10" s="14"/>
      <c r="K10" s="14"/>
      <c r="L10" s="14"/>
      <c r="M10" s="14"/>
      <c r="N10" s="14"/>
      <c r="O10" s="30"/>
      <c r="P10" s="31"/>
      <c r="Q10" s="14"/>
      <c r="R10" s="14"/>
      <c r="S10" s="14"/>
      <c r="T10" s="14"/>
      <c r="U10" s="14"/>
      <c r="V10" s="14"/>
      <c r="W10" s="14"/>
      <c r="X10" s="14"/>
      <c r="Y10" s="14"/>
      <c r="Z10" s="14"/>
      <c r="AA10" s="14"/>
      <c r="AB10" s="14"/>
      <c r="AC10" s="14"/>
      <c r="AD10" s="26"/>
      <c r="AE10" s="26"/>
      <c r="AF10" s="26"/>
      <c r="AG10" s="14"/>
      <c r="AH10" s="14"/>
      <c r="AI10" s="39"/>
    </row>
    <row r="11" spans="1:41" ht="23.1" customHeight="1">
      <c r="A11" s="16" t="s">
        <v>22</v>
      </c>
      <c r="B11" s="17"/>
      <c r="C11" s="14"/>
      <c r="D11" s="14"/>
      <c r="E11" s="14"/>
      <c r="F11" s="14"/>
      <c r="G11" s="14"/>
      <c r="H11" s="14"/>
      <c r="I11" s="14"/>
      <c r="J11" s="14"/>
      <c r="K11" s="14"/>
      <c r="L11" s="14"/>
      <c r="M11" s="14"/>
      <c r="N11" s="14"/>
      <c r="O11" s="30"/>
      <c r="P11" s="31"/>
      <c r="Q11" s="14"/>
      <c r="R11" s="14"/>
      <c r="S11" s="14"/>
      <c r="T11" s="14"/>
      <c r="U11" s="14"/>
      <c r="V11" s="14"/>
      <c r="W11" s="14"/>
      <c r="X11" s="14"/>
      <c r="Y11" s="14"/>
      <c r="Z11" s="14"/>
      <c r="AA11" s="14"/>
      <c r="AB11" s="14"/>
      <c r="AC11" s="14"/>
      <c r="AD11" s="26"/>
      <c r="AE11" s="26"/>
      <c r="AF11" s="26"/>
      <c r="AG11" s="14"/>
      <c r="AH11" s="14"/>
      <c r="AI11" s="39"/>
    </row>
    <row r="12" spans="1:41" ht="84.95" customHeight="1">
      <c r="A12" s="16" t="s">
        <v>23</v>
      </c>
      <c r="B12" s="17" t="s">
        <v>305</v>
      </c>
      <c r="C12" s="14" t="s">
        <v>306</v>
      </c>
      <c r="D12" s="14" t="s">
        <v>307</v>
      </c>
      <c r="E12" s="14"/>
      <c r="F12" s="14" t="s">
        <v>125</v>
      </c>
      <c r="G12" s="14" t="s">
        <v>307</v>
      </c>
      <c r="H12" s="14" t="s">
        <v>308</v>
      </c>
      <c r="I12" s="14" t="s">
        <v>309</v>
      </c>
      <c r="J12" s="14">
        <v>75</v>
      </c>
      <c r="K12" s="14"/>
      <c r="L12" s="14"/>
      <c r="M12" s="14"/>
      <c r="N12" s="14">
        <v>75</v>
      </c>
      <c r="O12" s="30"/>
      <c r="P12" s="31"/>
      <c r="Q12" s="14"/>
      <c r="R12" s="14"/>
      <c r="S12" s="14"/>
      <c r="T12" s="14"/>
      <c r="U12" s="14"/>
      <c r="V12" s="14"/>
      <c r="W12" s="14"/>
      <c r="X12" s="14" t="s">
        <v>122</v>
      </c>
      <c r="Y12" s="14" t="s">
        <v>104</v>
      </c>
      <c r="Z12" s="14" t="s">
        <v>123</v>
      </c>
      <c r="AA12" s="14" t="s">
        <v>123</v>
      </c>
      <c r="AB12" s="14" t="s">
        <v>123</v>
      </c>
      <c r="AC12" s="14" t="s">
        <v>123</v>
      </c>
      <c r="AD12" s="26" t="s">
        <v>310</v>
      </c>
      <c r="AE12" s="26" t="s">
        <v>311</v>
      </c>
      <c r="AF12" s="26">
        <v>5</v>
      </c>
      <c r="AG12" s="14" t="s">
        <v>208</v>
      </c>
      <c r="AH12" s="14" t="s">
        <v>312</v>
      </c>
      <c r="AI12" s="39"/>
    </row>
    <row r="13" spans="1:41" ht="24.95" customHeight="1">
      <c r="A13" s="15" t="s">
        <v>24</v>
      </c>
      <c r="B13" s="17"/>
      <c r="C13" s="14"/>
      <c r="D13" s="14"/>
      <c r="E13" s="14"/>
      <c r="F13" s="14"/>
      <c r="G13" s="14"/>
      <c r="H13" s="14"/>
      <c r="I13" s="14"/>
      <c r="J13" s="14"/>
      <c r="K13" s="14"/>
      <c r="L13" s="14"/>
      <c r="M13" s="14"/>
      <c r="N13" s="14"/>
      <c r="O13" s="30"/>
      <c r="P13" s="32"/>
      <c r="Q13" s="14"/>
      <c r="R13" s="14"/>
      <c r="S13" s="14"/>
      <c r="T13" s="14"/>
      <c r="U13" s="14"/>
      <c r="V13" s="14"/>
      <c r="W13" s="14"/>
      <c r="X13" s="14"/>
      <c r="Y13" s="14"/>
      <c r="Z13" s="14"/>
      <c r="AA13" s="14"/>
      <c r="AB13" s="14"/>
      <c r="AC13" s="14"/>
      <c r="AD13" s="26"/>
      <c r="AE13" s="26"/>
      <c r="AF13" s="26"/>
      <c r="AG13" s="14"/>
      <c r="AH13" s="14"/>
      <c r="AI13" s="39"/>
    </row>
    <row r="14" spans="1:41" ht="20.100000000000001" customHeight="1">
      <c r="A14" s="16" t="s">
        <v>25</v>
      </c>
      <c r="B14" s="17"/>
      <c r="C14" s="14"/>
      <c r="D14" s="14"/>
      <c r="E14" s="14"/>
      <c r="F14" s="14"/>
      <c r="G14" s="14"/>
      <c r="H14" s="14"/>
      <c r="I14" s="14"/>
      <c r="J14" s="14"/>
      <c r="K14" s="14"/>
      <c r="L14" s="14"/>
      <c r="M14" s="14"/>
      <c r="N14" s="14"/>
      <c r="O14" s="30"/>
      <c r="P14" s="31"/>
      <c r="Q14" s="14"/>
      <c r="R14" s="14"/>
      <c r="S14" s="14"/>
      <c r="T14" s="14"/>
      <c r="U14" s="14"/>
      <c r="V14" s="14"/>
      <c r="W14" s="14"/>
      <c r="X14" s="14"/>
      <c r="Y14" s="14"/>
      <c r="Z14" s="14"/>
      <c r="AA14" s="14"/>
      <c r="AB14" s="14"/>
      <c r="AC14" s="14"/>
      <c r="AD14" s="26"/>
      <c r="AE14" s="26"/>
      <c r="AF14" s="26"/>
      <c r="AG14" s="14"/>
      <c r="AH14" s="14"/>
      <c r="AI14" s="39"/>
    </row>
    <row r="15" spans="1:41" ht="23.1" customHeight="1">
      <c r="A15" s="16" t="s">
        <v>26</v>
      </c>
      <c r="B15" s="17"/>
      <c r="C15" s="14"/>
      <c r="D15" s="14"/>
      <c r="E15" s="14"/>
      <c r="F15" s="14"/>
      <c r="G15" s="14"/>
      <c r="H15" s="14"/>
      <c r="I15" s="14"/>
      <c r="J15" s="14"/>
      <c r="K15" s="14"/>
      <c r="L15" s="14"/>
      <c r="M15" s="14"/>
      <c r="N15" s="14"/>
      <c r="O15" s="30"/>
      <c r="P15" s="31"/>
      <c r="Q15" s="14"/>
      <c r="R15" s="14"/>
      <c r="S15" s="14"/>
      <c r="T15" s="14"/>
      <c r="U15" s="14"/>
      <c r="V15" s="14"/>
      <c r="W15" s="14"/>
      <c r="X15" s="14"/>
      <c r="Y15" s="14"/>
      <c r="Z15" s="14"/>
      <c r="AA15" s="14"/>
      <c r="AB15" s="14"/>
      <c r="AC15" s="14"/>
      <c r="AD15" s="26"/>
      <c r="AE15" s="26"/>
      <c r="AF15" s="26"/>
      <c r="AG15" s="14"/>
      <c r="AH15" s="14"/>
      <c r="AI15" s="39"/>
    </row>
    <row r="16" spans="1:41" s="3" customFormat="1" ht="26.1" customHeight="1">
      <c r="A16" s="16" t="s">
        <v>27</v>
      </c>
      <c r="B16" s="14"/>
      <c r="C16" s="14"/>
      <c r="D16" s="14"/>
      <c r="E16" s="14"/>
      <c r="F16" s="14"/>
      <c r="G16" s="14"/>
      <c r="H16" s="14"/>
      <c r="I16" s="14"/>
      <c r="J16" s="14"/>
      <c r="K16" s="14"/>
      <c r="L16" s="14"/>
      <c r="M16" s="14"/>
      <c r="N16" s="14"/>
      <c r="O16" s="30"/>
      <c r="P16" s="31"/>
      <c r="Q16" s="14"/>
      <c r="R16" s="14"/>
      <c r="S16" s="14"/>
      <c r="T16" s="14"/>
      <c r="U16" s="14"/>
      <c r="V16" s="14"/>
      <c r="W16" s="14"/>
      <c r="X16" s="14"/>
      <c r="Y16" s="14"/>
      <c r="Z16" s="14"/>
      <c r="AA16" s="14"/>
      <c r="AB16" s="14"/>
      <c r="AC16" s="14"/>
      <c r="AD16" s="26"/>
      <c r="AE16" s="26"/>
      <c r="AF16" s="26"/>
      <c r="AG16" s="22"/>
      <c r="AH16" s="22"/>
      <c r="AI16" s="14"/>
      <c r="AJ16" s="40"/>
      <c r="AK16" s="40"/>
      <c r="AL16" s="41"/>
      <c r="AM16" s="41"/>
      <c r="AN16" s="41"/>
      <c r="AO16" s="41"/>
    </row>
    <row r="17" spans="1:35" ht="29.1" customHeight="1">
      <c r="A17" s="18" t="s">
        <v>28</v>
      </c>
      <c r="B17" s="19"/>
      <c r="C17" s="20"/>
      <c r="D17" s="14"/>
      <c r="E17" s="14"/>
      <c r="F17" s="20"/>
      <c r="G17" s="14"/>
      <c r="H17" s="14"/>
      <c r="I17" s="14"/>
      <c r="J17" s="14"/>
      <c r="K17" s="20"/>
      <c r="L17" s="20"/>
      <c r="M17" s="20"/>
      <c r="N17" s="20"/>
      <c r="O17" s="33"/>
      <c r="P17" s="34"/>
      <c r="Q17" s="20"/>
      <c r="R17" s="20"/>
      <c r="S17" s="20"/>
      <c r="T17" s="20"/>
      <c r="U17" s="20"/>
      <c r="V17" s="20"/>
      <c r="W17" s="20"/>
      <c r="X17" s="20"/>
      <c r="Y17" s="14"/>
      <c r="Z17" s="14"/>
      <c r="AA17" s="14"/>
      <c r="AB17" s="14"/>
      <c r="AC17" s="14"/>
      <c r="AD17" s="37"/>
      <c r="AE17" s="37"/>
      <c r="AF17" s="37"/>
      <c r="AG17" s="22"/>
      <c r="AH17" s="22"/>
      <c r="AI17" s="42"/>
    </row>
    <row r="18" spans="1:35" ht="24" customHeight="1">
      <c r="A18" s="15" t="s">
        <v>29</v>
      </c>
      <c r="B18" s="17"/>
      <c r="C18" s="14"/>
      <c r="D18" s="14"/>
      <c r="E18" s="14"/>
      <c r="F18" s="14"/>
      <c r="G18" s="14"/>
      <c r="H18" s="14"/>
      <c r="I18" s="14"/>
      <c r="J18" s="14"/>
      <c r="K18" s="14"/>
      <c r="L18" s="14"/>
      <c r="M18" s="14"/>
      <c r="N18" s="14"/>
      <c r="O18" s="30"/>
      <c r="P18" s="31"/>
      <c r="Q18" s="14"/>
      <c r="R18" s="14"/>
      <c r="S18" s="14"/>
      <c r="T18" s="14"/>
      <c r="U18" s="14"/>
      <c r="V18" s="14"/>
      <c r="W18" s="14"/>
      <c r="X18" s="14"/>
      <c r="Y18" s="14"/>
      <c r="Z18" s="14"/>
      <c r="AA18" s="14"/>
      <c r="AB18" s="14"/>
      <c r="AC18" s="14"/>
      <c r="AD18" s="26"/>
      <c r="AE18" s="26"/>
      <c r="AF18" s="26"/>
      <c r="AG18" s="14"/>
      <c r="AH18" s="14"/>
      <c r="AI18" s="39"/>
    </row>
    <row r="19" spans="1:35" ht="35.1" customHeight="1">
      <c r="A19" s="16" t="s">
        <v>30</v>
      </c>
      <c r="B19" s="17"/>
      <c r="C19" s="14"/>
      <c r="D19" s="14"/>
      <c r="E19" s="14"/>
      <c r="F19" s="14"/>
      <c r="G19" s="14"/>
      <c r="H19" s="14"/>
      <c r="I19" s="14"/>
      <c r="J19" s="14"/>
      <c r="K19" s="14"/>
      <c r="L19" s="14"/>
      <c r="M19" s="14"/>
      <c r="N19" s="14"/>
      <c r="O19" s="30"/>
      <c r="P19" s="31"/>
      <c r="Q19" s="14"/>
      <c r="R19" s="14"/>
      <c r="S19" s="14"/>
      <c r="T19" s="14"/>
      <c r="U19" s="14"/>
      <c r="V19" s="14"/>
      <c r="W19" s="14"/>
      <c r="X19" s="14"/>
      <c r="Y19" s="14"/>
      <c r="Z19" s="14"/>
      <c r="AA19" s="14"/>
      <c r="AB19" s="14"/>
      <c r="AC19" s="14"/>
      <c r="AD19" s="26"/>
      <c r="AE19" s="26"/>
      <c r="AF19" s="26"/>
      <c r="AG19" s="14"/>
      <c r="AH19" s="14"/>
      <c r="AI19" s="39"/>
    </row>
    <row r="20" spans="1:35" ht="35.1" customHeight="1">
      <c r="A20" s="16" t="s">
        <v>31</v>
      </c>
      <c r="B20" s="17"/>
      <c r="C20" s="14"/>
      <c r="D20" s="14"/>
      <c r="E20" s="14"/>
      <c r="F20" s="14"/>
      <c r="G20" s="14"/>
      <c r="H20" s="14"/>
      <c r="I20" s="14"/>
      <c r="J20" s="14"/>
      <c r="K20" s="14"/>
      <c r="L20" s="14"/>
      <c r="M20" s="14"/>
      <c r="N20" s="14"/>
      <c r="O20" s="30"/>
      <c r="P20" s="31"/>
      <c r="Q20" s="14"/>
      <c r="R20" s="14"/>
      <c r="S20" s="14"/>
      <c r="T20" s="14"/>
      <c r="U20" s="14"/>
      <c r="V20" s="14"/>
      <c r="W20" s="14"/>
      <c r="X20" s="14"/>
      <c r="Y20" s="14"/>
      <c r="Z20" s="14"/>
      <c r="AA20" s="14"/>
      <c r="AB20" s="14"/>
      <c r="AC20" s="14"/>
      <c r="AD20" s="26"/>
      <c r="AE20" s="26"/>
      <c r="AF20" s="26"/>
      <c r="AG20" s="14"/>
      <c r="AH20" s="14"/>
      <c r="AI20" s="39"/>
    </row>
    <row r="21" spans="1:35" ht="20.100000000000001" customHeight="1">
      <c r="A21" s="15" t="s">
        <v>32</v>
      </c>
      <c r="B21" s="21">
        <v>1</v>
      </c>
      <c r="C21" s="14"/>
      <c r="D21" s="14"/>
      <c r="E21" s="14"/>
      <c r="F21" s="14"/>
      <c r="G21" s="14"/>
      <c r="H21" s="14"/>
      <c r="I21" s="14"/>
      <c r="J21" s="35">
        <v>23</v>
      </c>
      <c r="K21" s="14"/>
      <c r="L21" s="14"/>
      <c r="M21" s="14"/>
      <c r="N21" s="14"/>
      <c r="O21" s="30"/>
      <c r="P21" s="36">
        <v>23</v>
      </c>
      <c r="Q21" s="14"/>
      <c r="R21" s="14"/>
      <c r="S21" s="14"/>
      <c r="T21" s="14"/>
      <c r="U21" s="14"/>
      <c r="V21" s="14"/>
      <c r="W21" s="14"/>
      <c r="X21" s="14"/>
      <c r="Y21" s="14"/>
      <c r="Z21" s="14"/>
      <c r="AA21" s="14"/>
      <c r="AB21" s="14"/>
      <c r="AC21" s="14"/>
      <c r="AD21" s="26"/>
      <c r="AE21" s="26"/>
      <c r="AF21" s="26"/>
      <c r="AG21" s="14"/>
      <c r="AH21" s="14"/>
      <c r="AI21" s="39"/>
    </row>
    <row r="22" spans="1:35" ht="25.5" customHeight="1">
      <c r="A22" s="16" t="s">
        <v>138</v>
      </c>
      <c r="B22" s="22"/>
      <c r="C22" s="14"/>
      <c r="D22" s="14"/>
      <c r="E22" s="14"/>
      <c r="F22" s="14"/>
      <c r="G22" s="14"/>
      <c r="H22" s="14"/>
      <c r="I22" s="14"/>
      <c r="J22" s="14"/>
      <c r="K22" s="14"/>
      <c r="L22" s="14"/>
      <c r="M22" s="14"/>
      <c r="N22" s="14"/>
      <c r="O22" s="30"/>
      <c r="P22" s="31"/>
      <c r="Q22" s="14"/>
      <c r="R22" s="14"/>
      <c r="S22" s="14"/>
      <c r="T22" s="14"/>
      <c r="U22" s="14"/>
      <c r="V22" s="14"/>
      <c r="W22" s="14"/>
      <c r="X22" s="14"/>
      <c r="Y22" s="14"/>
      <c r="Z22" s="14"/>
      <c r="AA22" s="14"/>
      <c r="AB22" s="14"/>
      <c r="AC22" s="14"/>
      <c r="AD22" s="26"/>
      <c r="AE22" s="26"/>
      <c r="AF22" s="26"/>
      <c r="AG22" s="22"/>
      <c r="AH22" s="22"/>
      <c r="AI22" s="39"/>
    </row>
    <row r="23" spans="1:35" ht="21.75" customHeight="1">
      <c r="A23" s="16" t="s">
        <v>139</v>
      </c>
      <c r="B23" s="17"/>
      <c r="C23" s="14"/>
      <c r="D23" s="14"/>
      <c r="E23" s="14"/>
      <c r="F23" s="14"/>
      <c r="G23" s="14"/>
      <c r="H23" s="14"/>
      <c r="I23" s="14"/>
      <c r="J23" s="14"/>
      <c r="K23" s="14"/>
      <c r="L23" s="14"/>
      <c r="M23" s="14"/>
      <c r="N23" s="14"/>
      <c r="O23" s="30"/>
      <c r="P23" s="31"/>
      <c r="Q23" s="14"/>
      <c r="R23" s="14"/>
      <c r="S23" s="14"/>
      <c r="T23" s="14"/>
      <c r="U23" s="14"/>
      <c r="V23" s="14"/>
      <c r="W23" s="14"/>
      <c r="X23" s="14"/>
      <c r="Y23" s="14"/>
      <c r="Z23" s="14"/>
      <c r="AA23" s="14"/>
      <c r="AB23" s="14"/>
      <c r="AC23" s="14"/>
      <c r="AD23" s="26"/>
      <c r="AE23" s="26"/>
      <c r="AF23" s="26"/>
      <c r="AG23" s="14"/>
      <c r="AH23" s="14"/>
      <c r="AI23" s="39"/>
    </row>
    <row r="24" spans="1:35" ht="21.75" customHeight="1">
      <c r="A24" s="16" t="s">
        <v>140</v>
      </c>
      <c r="B24" s="17"/>
      <c r="C24" s="14"/>
      <c r="D24" s="14"/>
      <c r="E24" s="14"/>
      <c r="F24" s="14"/>
      <c r="G24" s="14"/>
      <c r="H24" s="14"/>
      <c r="I24" s="14"/>
      <c r="J24" s="14"/>
      <c r="K24" s="14"/>
      <c r="L24" s="14"/>
      <c r="M24" s="14"/>
      <c r="N24" s="14"/>
      <c r="O24" s="30"/>
      <c r="P24" s="31"/>
      <c r="Q24" s="14"/>
      <c r="R24" s="14"/>
      <c r="S24" s="14"/>
      <c r="T24" s="14"/>
      <c r="U24" s="14"/>
      <c r="V24" s="14"/>
      <c r="W24" s="14"/>
      <c r="X24" s="14"/>
      <c r="Y24" s="14"/>
      <c r="Z24" s="14"/>
      <c r="AA24" s="14"/>
      <c r="AB24" s="14"/>
      <c r="AC24" s="14"/>
      <c r="AD24" s="26"/>
      <c r="AE24" s="26"/>
      <c r="AF24" s="26"/>
      <c r="AG24" s="14"/>
      <c r="AH24" s="14"/>
      <c r="AI24" s="39"/>
    </row>
    <row r="25" spans="1:35" ht="81" customHeight="1">
      <c r="A25" s="16" t="s">
        <v>141</v>
      </c>
      <c r="B25" s="22">
        <v>1</v>
      </c>
      <c r="C25" s="14" t="s">
        <v>313</v>
      </c>
      <c r="D25" s="14" t="s">
        <v>175</v>
      </c>
      <c r="E25" s="14"/>
      <c r="F25" s="23">
        <v>2020</v>
      </c>
      <c r="G25" s="14" t="s">
        <v>175</v>
      </c>
      <c r="H25" s="14" t="s">
        <v>176</v>
      </c>
      <c r="I25" s="14">
        <v>84538583</v>
      </c>
      <c r="J25" s="35">
        <v>23</v>
      </c>
      <c r="K25" s="14"/>
      <c r="L25" s="14"/>
      <c r="M25" s="14"/>
      <c r="N25" s="14"/>
      <c r="O25" s="30"/>
      <c r="P25" s="36">
        <v>23</v>
      </c>
      <c r="Q25" s="14"/>
      <c r="R25" s="14"/>
      <c r="S25" s="14"/>
      <c r="T25" s="14"/>
      <c r="U25" s="14"/>
      <c r="V25" s="14"/>
      <c r="W25" s="14"/>
      <c r="X25" s="14" t="s">
        <v>122</v>
      </c>
      <c r="Y25" s="14" t="s">
        <v>104</v>
      </c>
      <c r="Z25" s="14" t="s">
        <v>123</v>
      </c>
      <c r="AA25" s="14" t="s">
        <v>123</v>
      </c>
      <c r="AB25" s="14" t="s">
        <v>123</v>
      </c>
      <c r="AC25" s="14" t="s">
        <v>123</v>
      </c>
      <c r="AD25" s="26">
        <v>16</v>
      </c>
      <c r="AE25" s="26">
        <v>16</v>
      </c>
      <c r="AF25" s="26">
        <v>16</v>
      </c>
      <c r="AG25" s="22"/>
      <c r="AH25" s="22"/>
      <c r="AI25" s="39"/>
    </row>
    <row r="26" spans="1:35" ht="30" customHeight="1">
      <c r="A26" s="16" t="s">
        <v>148</v>
      </c>
      <c r="B26" s="22"/>
      <c r="C26" s="14"/>
      <c r="D26" s="14"/>
      <c r="E26" s="14"/>
      <c r="F26" s="14"/>
      <c r="G26" s="14"/>
      <c r="H26" s="14"/>
      <c r="I26" s="14"/>
      <c r="J26" s="14"/>
      <c r="K26" s="14"/>
      <c r="L26" s="14"/>
      <c r="M26" s="14"/>
      <c r="N26" s="14"/>
      <c r="O26" s="30"/>
      <c r="P26" s="31"/>
      <c r="Q26" s="14"/>
      <c r="R26" s="14"/>
      <c r="S26" s="14"/>
      <c r="T26" s="14"/>
      <c r="U26" s="14"/>
      <c r="V26" s="14"/>
      <c r="W26" s="14"/>
      <c r="X26" s="14"/>
      <c r="Y26" s="14"/>
      <c r="Z26" s="14"/>
      <c r="AA26" s="14"/>
      <c r="AB26" s="14"/>
      <c r="AC26" s="14"/>
      <c r="AD26" s="26"/>
      <c r="AE26" s="26"/>
      <c r="AF26" s="26"/>
      <c r="AG26" s="22"/>
      <c r="AH26" s="22"/>
      <c r="AI26" s="39"/>
    </row>
    <row r="27" spans="1:35" ht="35.1" customHeight="1">
      <c r="A27" s="15" t="s">
        <v>34</v>
      </c>
      <c r="B27" s="21">
        <v>2</v>
      </c>
      <c r="C27" s="14"/>
      <c r="D27" s="14"/>
      <c r="E27" s="14"/>
      <c r="F27" s="14"/>
      <c r="G27" s="14"/>
      <c r="H27" s="14"/>
      <c r="I27" s="14"/>
      <c r="J27" s="14">
        <v>22.32</v>
      </c>
      <c r="K27" s="14"/>
      <c r="L27" s="14"/>
      <c r="M27" s="14"/>
      <c r="N27" s="14"/>
      <c r="O27" s="30"/>
      <c r="P27" s="31">
        <v>22.32</v>
      </c>
      <c r="Q27" s="14"/>
      <c r="R27" s="14"/>
      <c r="S27" s="14"/>
      <c r="T27" s="14"/>
      <c r="U27" s="14"/>
      <c r="V27" s="14"/>
      <c r="W27" s="14"/>
      <c r="X27" s="14"/>
      <c r="Y27" s="14"/>
      <c r="Z27" s="14"/>
      <c r="AA27" s="14"/>
      <c r="AB27" s="14"/>
      <c r="AC27" s="14"/>
      <c r="AD27" s="26"/>
      <c r="AE27" s="26"/>
      <c r="AF27" s="26"/>
      <c r="AG27" s="14"/>
      <c r="AH27" s="14"/>
      <c r="AI27" s="39"/>
    </row>
    <row r="28" spans="1:35" ht="35.1" customHeight="1">
      <c r="A28" s="16" t="s">
        <v>35</v>
      </c>
      <c r="B28" s="17"/>
      <c r="C28" s="14"/>
      <c r="D28" s="14"/>
      <c r="E28" s="14"/>
      <c r="F28" s="14"/>
      <c r="G28" s="14"/>
      <c r="H28" s="14"/>
      <c r="I28" s="14"/>
      <c r="J28" s="14"/>
      <c r="K28" s="14"/>
      <c r="L28" s="14"/>
      <c r="M28" s="14"/>
      <c r="N28" s="14"/>
      <c r="O28" s="30"/>
      <c r="P28" s="31"/>
      <c r="Q28" s="14"/>
      <c r="R28" s="14"/>
      <c r="S28" s="14"/>
      <c r="T28" s="14"/>
      <c r="U28" s="14"/>
      <c r="V28" s="14"/>
      <c r="W28" s="14"/>
      <c r="X28" s="14"/>
      <c r="Y28" s="14"/>
      <c r="Z28" s="14"/>
      <c r="AA28" s="14"/>
      <c r="AB28" s="14"/>
      <c r="AC28" s="14"/>
      <c r="AD28" s="26"/>
      <c r="AE28" s="26"/>
      <c r="AF28" s="26"/>
      <c r="AG28" s="14"/>
      <c r="AH28" s="14"/>
      <c r="AI28" s="39"/>
    </row>
    <row r="29" spans="1:35" ht="24" customHeight="1">
      <c r="A29" s="16" t="s">
        <v>36</v>
      </c>
      <c r="B29" s="17"/>
      <c r="C29" s="14"/>
      <c r="D29" s="14"/>
      <c r="E29" s="14"/>
      <c r="F29" s="14"/>
      <c r="G29" s="14"/>
      <c r="H29" s="14"/>
      <c r="I29" s="14"/>
      <c r="J29" s="14"/>
      <c r="K29" s="14"/>
      <c r="L29" s="14"/>
      <c r="M29" s="14"/>
      <c r="N29" s="14"/>
      <c r="O29" s="30"/>
      <c r="P29" s="31"/>
      <c r="Q29" s="14"/>
      <c r="R29" s="14"/>
      <c r="S29" s="14"/>
      <c r="T29" s="14"/>
      <c r="U29" s="14"/>
      <c r="V29" s="14"/>
      <c r="W29" s="14"/>
      <c r="X29" s="14"/>
      <c r="Y29" s="14"/>
      <c r="Z29" s="14"/>
      <c r="AA29" s="14"/>
      <c r="AB29" s="14"/>
      <c r="AC29" s="14"/>
      <c r="AD29" s="26"/>
      <c r="AE29" s="26"/>
      <c r="AF29" s="26"/>
      <c r="AG29" s="14"/>
      <c r="AH29" s="14"/>
      <c r="AI29" s="39"/>
    </row>
    <row r="30" spans="1:35" ht="60.95" customHeight="1">
      <c r="A30" s="24" t="s">
        <v>37</v>
      </c>
      <c r="B30" s="14">
        <v>2</v>
      </c>
      <c r="C30" s="14" t="s">
        <v>314</v>
      </c>
      <c r="D30" s="14" t="s">
        <v>315</v>
      </c>
      <c r="E30" s="14"/>
      <c r="F30" s="23">
        <v>2020</v>
      </c>
      <c r="G30" s="14" t="s">
        <v>315</v>
      </c>
      <c r="H30" s="14" t="s">
        <v>316</v>
      </c>
      <c r="I30" s="17" t="s">
        <v>317</v>
      </c>
      <c r="J30" s="14">
        <v>22.32</v>
      </c>
      <c r="K30" s="14"/>
      <c r="L30" s="14"/>
      <c r="M30" s="14"/>
      <c r="N30" s="14"/>
      <c r="O30" s="30"/>
      <c r="P30" s="31">
        <v>22.32</v>
      </c>
      <c r="Q30" s="14"/>
      <c r="R30" s="14"/>
      <c r="S30" s="14"/>
      <c r="T30" s="14"/>
      <c r="U30" s="14"/>
      <c r="V30" s="14"/>
      <c r="W30" s="14"/>
      <c r="X30" s="14" t="s">
        <v>122</v>
      </c>
      <c r="Y30" s="14" t="s">
        <v>104</v>
      </c>
      <c r="Z30" s="14" t="s">
        <v>123</v>
      </c>
      <c r="AA30" s="14" t="s">
        <v>123</v>
      </c>
      <c r="AB30" s="14" t="s">
        <v>123</v>
      </c>
      <c r="AC30" s="14" t="s">
        <v>123</v>
      </c>
      <c r="AD30" s="26">
        <v>152</v>
      </c>
      <c r="AE30" s="26">
        <v>152</v>
      </c>
      <c r="AF30" s="26">
        <v>152</v>
      </c>
      <c r="AG30" s="14"/>
      <c r="AH30" s="14"/>
      <c r="AI30" s="39"/>
    </row>
    <row r="31" spans="1:35" ht="35.1" customHeight="1">
      <c r="A31" s="15" t="s">
        <v>38</v>
      </c>
      <c r="B31" s="14">
        <v>4</v>
      </c>
      <c r="C31" s="14"/>
      <c r="D31" s="14"/>
      <c r="E31" s="14"/>
      <c r="F31" s="14"/>
      <c r="G31" s="14"/>
      <c r="H31" s="14"/>
      <c r="I31" s="14"/>
      <c r="J31" s="14">
        <f>J32+J33+J34+J35</f>
        <v>49.24</v>
      </c>
      <c r="K31" s="14">
        <f t="shared" ref="K31:P31" si="1">K32+K33+K34+K35</f>
        <v>0</v>
      </c>
      <c r="L31" s="14">
        <f t="shared" si="1"/>
        <v>0</v>
      </c>
      <c r="M31" s="14">
        <f t="shared" si="1"/>
        <v>0</v>
      </c>
      <c r="N31" s="14">
        <f t="shared" si="1"/>
        <v>0</v>
      </c>
      <c r="O31" s="14">
        <f t="shared" si="1"/>
        <v>0</v>
      </c>
      <c r="P31" s="14">
        <f t="shared" si="1"/>
        <v>49.24</v>
      </c>
      <c r="Q31" s="14"/>
      <c r="R31" s="14"/>
      <c r="S31" s="14"/>
      <c r="T31" s="14"/>
      <c r="U31" s="14"/>
      <c r="V31" s="14"/>
      <c r="W31" s="14"/>
      <c r="X31" s="14"/>
      <c r="Y31" s="14"/>
      <c r="Z31" s="14"/>
      <c r="AA31" s="14"/>
      <c r="AB31" s="14"/>
      <c r="AC31" s="14"/>
      <c r="AD31" s="26"/>
      <c r="AE31" s="26"/>
      <c r="AF31" s="26"/>
      <c r="AG31" s="14"/>
      <c r="AH31" s="14"/>
      <c r="AI31" s="39"/>
    </row>
    <row r="32" spans="1:35" ht="96.95" customHeight="1">
      <c r="A32" s="16" t="s">
        <v>39</v>
      </c>
      <c r="B32" s="17" t="s">
        <v>318</v>
      </c>
      <c r="C32" s="17" t="s">
        <v>319</v>
      </c>
      <c r="D32" s="14" t="s">
        <v>158</v>
      </c>
      <c r="E32" s="14"/>
      <c r="F32" s="23">
        <v>2020</v>
      </c>
      <c r="G32" s="14" t="s">
        <v>158</v>
      </c>
      <c r="H32" s="14" t="s">
        <v>320</v>
      </c>
      <c r="I32" s="17" t="s">
        <v>321</v>
      </c>
      <c r="J32" s="14">
        <v>49.24</v>
      </c>
      <c r="K32" s="14"/>
      <c r="L32" s="14"/>
      <c r="M32" s="14"/>
      <c r="N32" s="14"/>
      <c r="O32" s="30"/>
      <c r="P32" s="31">
        <v>49.24</v>
      </c>
      <c r="Q32" s="14"/>
      <c r="R32" s="14"/>
      <c r="S32" s="14"/>
      <c r="T32" s="14"/>
      <c r="U32" s="14"/>
      <c r="V32" s="14"/>
      <c r="W32" s="14"/>
      <c r="X32" s="14" t="s">
        <v>122</v>
      </c>
      <c r="Y32" s="14" t="s">
        <v>104</v>
      </c>
      <c r="Z32" s="14" t="s">
        <v>123</v>
      </c>
      <c r="AA32" s="14" t="s">
        <v>123</v>
      </c>
      <c r="AB32" s="14" t="s">
        <v>123</v>
      </c>
      <c r="AC32" s="14" t="s">
        <v>123</v>
      </c>
      <c r="AD32" s="26">
        <v>179</v>
      </c>
      <c r="AE32" s="26">
        <v>1251</v>
      </c>
      <c r="AF32" s="26">
        <v>1251</v>
      </c>
      <c r="AG32" s="14"/>
      <c r="AH32" s="14"/>
      <c r="AI32" s="39"/>
    </row>
    <row r="33" spans="1:35" ht="18" customHeight="1">
      <c r="A33" s="16" t="s">
        <v>40</v>
      </c>
      <c r="B33" s="17"/>
      <c r="C33" s="14"/>
      <c r="D33" s="14"/>
      <c r="E33" s="14"/>
      <c r="F33" s="14"/>
      <c r="G33" s="14"/>
      <c r="H33" s="14"/>
      <c r="I33" s="17"/>
      <c r="J33" s="14"/>
      <c r="K33" s="14"/>
      <c r="L33" s="14"/>
      <c r="M33" s="14"/>
      <c r="N33" s="14"/>
      <c r="O33" s="30"/>
      <c r="P33" s="31"/>
      <c r="Q33" s="14"/>
      <c r="R33" s="14"/>
      <c r="S33" s="14"/>
      <c r="T33" s="14"/>
      <c r="U33" s="14"/>
      <c r="V33" s="14"/>
      <c r="W33" s="14"/>
      <c r="X33" s="14"/>
      <c r="Y33" s="14"/>
      <c r="Z33" s="14"/>
      <c r="AA33" s="14"/>
      <c r="AB33" s="14"/>
      <c r="AC33" s="14"/>
      <c r="AD33" s="26"/>
      <c r="AE33" s="26"/>
      <c r="AF33" s="26"/>
      <c r="AG33" s="14"/>
      <c r="AH33" s="14"/>
      <c r="AI33" s="39"/>
    </row>
    <row r="34" spans="1:35" ht="18" customHeight="1">
      <c r="A34" s="24" t="s">
        <v>41</v>
      </c>
      <c r="B34" s="14"/>
      <c r="C34" s="14"/>
      <c r="D34" s="14"/>
      <c r="E34" s="14"/>
      <c r="F34" s="14"/>
      <c r="G34" s="14"/>
      <c r="H34" s="14"/>
      <c r="I34" s="14"/>
      <c r="J34" s="14"/>
      <c r="K34" s="14"/>
      <c r="L34" s="14"/>
      <c r="M34" s="14"/>
      <c r="N34" s="14"/>
      <c r="O34" s="30"/>
      <c r="P34" s="31"/>
      <c r="Q34" s="14"/>
      <c r="R34" s="14"/>
      <c r="S34" s="14"/>
      <c r="T34" s="14"/>
      <c r="U34" s="14"/>
      <c r="V34" s="14"/>
      <c r="W34" s="14"/>
      <c r="X34" s="14"/>
      <c r="Y34" s="14"/>
      <c r="Z34" s="14"/>
      <c r="AA34" s="14"/>
      <c r="AB34" s="14"/>
      <c r="AC34" s="14"/>
      <c r="AD34" s="26"/>
      <c r="AE34" s="26"/>
      <c r="AF34" s="26"/>
      <c r="AG34" s="14"/>
      <c r="AH34" s="14"/>
      <c r="AI34" s="39"/>
    </row>
    <row r="35" spans="1:35" ht="104.1" customHeight="1">
      <c r="A35" s="24" t="s">
        <v>42</v>
      </c>
      <c r="B35" s="14"/>
      <c r="C35" s="14"/>
      <c r="D35" s="14"/>
      <c r="E35" s="14"/>
      <c r="F35" s="23"/>
      <c r="G35" s="14"/>
      <c r="H35" s="14"/>
      <c r="I35" s="14"/>
      <c r="J35" s="14"/>
      <c r="K35" s="14"/>
      <c r="L35" s="14"/>
      <c r="M35" s="14"/>
      <c r="N35" s="14"/>
      <c r="O35" s="30"/>
      <c r="P35" s="31"/>
      <c r="Q35" s="14"/>
      <c r="R35" s="14"/>
      <c r="S35" s="14"/>
      <c r="T35" s="14"/>
      <c r="U35" s="14"/>
      <c r="V35" s="14"/>
      <c r="W35" s="14"/>
      <c r="X35" s="14"/>
      <c r="Y35" s="14"/>
      <c r="Z35" s="14"/>
      <c r="AA35" s="14"/>
      <c r="AB35" s="14"/>
      <c r="AC35" s="14"/>
      <c r="AD35" s="26"/>
      <c r="AE35" s="26"/>
      <c r="AF35" s="26"/>
      <c r="AG35" s="14"/>
      <c r="AH35" s="14"/>
      <c r="AI35" s="39"/>
    </row>
    <row r="36" spans="1:35" ht="24" customHeight="1">
      <c r="A36" s="24" t="s">
        <v>43</v>
      </c>
      <c r="B36" s="14"/>
      <c r="C36" s="14"/>
      <c r="D36" s="14"/>
      <c r="E36" s="14"/>
      <c r="F36" s="14"/>
      <c r="G36" s="14"/>
      <c r="H36" s="14"/>
      <c r="I36" s="14"/>
      <c r="J36" s="14"/>
      <c r="K36" s="14"/>
      <c r="L36" s="14"/>
      <c r="M36" s="14"/>
      <c r="N36" s="14"/>
      <c r="O36" s="30"/>
      <c r="P36" s="31"/>
      <c r="Q36" s="14"/>
      <c r="R36" s="14"/>
      <c r="S36" s="14"/>
      <c r="T36" s="14"/>
      <c r="U36" s="14"/>
      <c r="V36" s="14"/>
      <c r="W36" s="14"/>
      <c r="X36" s="14"/>
      <c r="Y36" s="14"/>
      <c r="Z36" s="14"/>
      <c r="AA36" s="14"/>
      <c r="AB36" s="14"/>
      <c r="AC36" s="14"/>
      <c r="AD36" s="26"/>
      <c r="AE36" s="26"/>
      <c r="AF36" s="26"/>
      <c r="AG36" s="14"/>
      <c r="AH36" s="14"/>
      <c r="AI36" s="39"/>
    </row>
    <row r="37" spans="1:35" ht="48.95" customHeight="1">
      <c r="A37" s="24" t="s">
        <v>44</v>
      </c>
      <c r="B37" s="14"/>
      <c r="C37" s="14"/>
      <c r="D37" s="14"/>
      <c r="E37" s="14"/>
      <c r="F37" s="14"/>
      <c r="G37" s="14"/>
      <c r="H37" s="14"/>
      <c r="I37" s="14"/>
      <c r="J37" s="14"/>
      <c r="K37" s="14"/>
      <c r="L37" s="14"/>
      <c r="M37" s="14"/>
      <c r="N37" s="14"/>
      <c r="O37" s="30"/>
      <c r="P37" s="31"/>
      <c r="Q37" s="14"/>
      <c r="R37" s="14"/>
      <c r="S37" s="14"/>
      <c r="T37" s="14"/>
      <c r="U37" s="14"/>
      <c r="V37" s="14"/>
      <c r="W37" s="14"/>
      <c r="X37" s="14"/>
      <c r="Y37" s="14"/>
      <c r="Z37" s="14"/>
      <c r="AA37" s="14"/>
      <c r="AB37" s="14"/>
      <c r="AC37" s="14"/>
      <c r="AD37" s="26"/>
      <c r="AE37" s="26"/>
      <c r="AF37" s="26"/>
      <c r="AG37" s="14"/>
      <c r="AH37" s="14"/>
      <c r="AI37" s="39"/>
    </row>
    <row r="38" spans="1:35" ht="24" customHeight="1">
      <c r="A38" s="15" t="s">
        <v>45</v>
      </c>
      <c r="B38" s="14"/>
      <c r="C38" s="14"/>
      <c r="D38" s="14"/>
      <c r="E38" s="14"/>
      <c r="F38" s="14"/>
      <c r="G38" s="14"/>
      <c r="H38" s="14"/>
      <c r="I38" s="14"/>
      <c r="J38" s="14"/>
      <c r="K38" s="14"/>
      <c r="L38" s="14"/>
      <c r="M38" s="14"/>
      <c r="N38" s="14"/>
      <c r="O38" s="30"/>
      <c r="P38" s="31"/>
      <c r="Q38" s="14"/>
      <c r="R38" s="14"/>
      <c r="S38" s="14"/>
      <c r="T38" s="14"/>
      <c r="U38" s="14"/>
      <c r="V38" s="14"/>
      <c r="W38" s="14"/>
      <c r="X38" s="14"/>
      <c r="Y38" s="14"/>
      <c r="Z38" s="14"/>
      <c r="AA38" s="14"/>
      <c r="AB38" s="14"/>
      <c r="AC38" s="14"/>
      <c r="AD38" s="26"/>
      <c r="AE38" s="26"/>
      <c r="AF38" s="26"/>
      <c r="AG38" s="14"/>
      <c r="AH38" s="14"/>
      <c r="AI38" s="39"/>
    </row>
    <row r="39" spans="1:35" ht="20.100000000000001" customHeight="1">
      <c r="A39" s="24" t="s">
        <v>46</v>
      </c>
      <c r="B39" s="14"/>
      <c r="C39" s="14"/>
      <c r="D39" s="14"/>
      <c r="E39" s="14"/>
      <c r="F39" s="14"/>
      <c r="G39" s="14"/>
      <c r="H39" s="14"/>
      <c r="I39" s="14"/>
      <c r="J39" s="14"/>
      <c r="K39" s="14"/>
      <c r="L39" s="14"/>
      <c r="M39" s="14"/>
      <c r="N39" s="14"/>
      <c r="O39" s="30"/>
      <c r="P39" s="31"/>
      <c r="Q39" s="14"/>
      <c r="R39" s="14"/>
      <c r="S39" s="14"/>
      <c r="T39" s="14"/>
      <c r="U39" s="14"/>
      <c r="V39" s="14"/>
      <c r="W39" s="14"/>
      <c r="X39" s="14"/>
      <c r="Y39" s="14"/>
      <c r="Z39" s="14"/>
      <c r="AA39" s="14"/>
      <c r="AB39" s="14"/>
      <c r="AC39" s="14"/>
      <c r="AD39" s="26"/>
      <c r="AE39" s="26"/>
      <c r="AF39" s="26"/>
      <c r="AG39" s="14"/>
      <c r="AH39" s="14"/>
      <c r="AI39" s="39"/>
    </row>
    <row r="40" spans="1:35" ht="18" customHeight="1">
      <c r="A40" s="15" t="s">
        <v>47</v>
      </c>
      <c r="B40" s="14">
        <v>3</v>
      </c>
      <c r="C40" s="14"/>
      <c r="D40" s="14"/>
      <c r="E40" s="14"/>
      <c r="F40" s="14"/>
      <c r="G40" s="14"/>
      <c r="H40" s="14"/>
      <c r="I40" s="14"/>
      <c r="J40" s="14">
        <v>26.15</v>
      </c>
      <c r="K40" s="14"/>
      <c r="L40" s="14"/>
      <c r="M40" s="14"/>
      <c r="N40" s="14"/>
      <c r="O40" s="30"/>
      <c r="P40" s="31">
        <v>26.15</v>
      </c>
      <c r="Q40" s="14"/>
      <c r="R40" s="14"/>
      <c r="S40" s="14"/>
      <c r="T40" s="14"/>
      <c r="U40" s="14"/>
      <c r="V40" s="14"/>
      <c r="W40" s="14"/>
      <c r="X40" s="14"/>
      <c r="Y40" s="14"/>
      <c r="Z40" s="14"/>
      <c r="AA40" s="14"/>
      <c r="AB40" s="14"/>
      <c r="AC40" s="14"/>
      <c r="AD40" s="26"/>
      <c r="AE40" s="26"/>
      <c r="AF40" s="26"/>
      <c r="AG40" s="14"/>
      <c r="AH40" s="14"/>
      <c r="AI40" s="39"/>
    </row>
    <row r="41" spans="1:35" ht="84" customHeight="1">
      <c r="A41" s="24" t="s">
        <v>48</v>
      </c>
      <c r="B41" s="14">
        <v>2</v>
      </c>
      <c r="C41" s="14" t="s">
        <v>322</v>
      </c>
      <c r="D41" s="14"/>
      <c r="E41" s="14"/>
      <c r="F41" s="14"/>
      <c r="G41" s="14"/>
      <c r="H41" s="14"/>
      <c r="I41" s="14"/>
      <c r="J41" s="14">
        <v>20.079999999999998</v>
      </c>
      <c r="K41" s="14"/>
      <c r="L41" s="14"/>
      <c r="M41" s="14"/>
      <c r="N41" s="14"/>
      <c r="O41" s="30"/>
      <c r="P41" s="31">
        <v>20.079999999999998</v>
      </c>
      <c r="Q41" s="14"/>
      <c r="R41" s="14"/>
      <c r="S41" s="14"/>
      <c r="T41" s="14"/>
      <c r="U41" s="14"/>
      <c r="V41" s="14"/>
      <c r="W41" s="14"/>
      <c r="X41" s="14"/>
      <c r="Y41" s="14"/>
      <c r="Z41" s="14"/>
      <c r="AA41" s="14"/>
      <c r="AB41" s="14"/>
      <c r="AC41" s="14"/>
      <c r="AD41" s="26"/>
      <c r="AE41" s="26"/>
      <c r="AF41" s="26"/>
      <c r="AG41" s="14"/>
      <c r="AH41" s="14"/>
      <c r="AI41" s="39"/>
    </row>
    <row r="42" spans="1:35" ht="54" customHeight="1">
      <c r="A42" s="24" t="s">
        <v>49</v>
      </c>
      <c r="B42" s="14"/>
      <c r="C42" s="14"/>
      <c r="D42" s="14"/>
      <c r="E42" s="14"/>
      <c r="F42" s="14"/>
      <c r="G42" s="14"/>
      <c r="H42" s="14"/>
      <c r="I42" s="14"/>
      <c r="J42" s="14"/>
      <c r="K42" s="14"/>
      <c r="L42" s="14"/>
      <c r="M42" s="14"/>
      <c r="N42" s="14"/>
      <c r="O42" s="30"/>
      <c r="P42" s="31"/>
      <c r="Q42" s="14"/>
      <c r="R42" s="14"/>
      <c r="S42" s="14"/>
      <c r="T42" s="14"/>
      <c r="U42" s="14"/>
      <c r="V42" s="14"/>
      <c r="W42" s="14"/>
      <c r="X42" s="14"/>
      <c r="Y42" s="14"/>
      <c r="Z42" s="14"/>
      <c r="AA42" s="14"/>
      <c r="AB42" s="14"/>
      <c r="AC42" s="14"/>
      <c r="AD42" s="26"/>
      <c r="AE42" s="26"/>
      <c r="AF42" s="26"/>
      <c r="AG42" s="14"/>
      <c r="AH42" s="14"/>
      <c r="AI42" s="39"/>
    </row>
    <row r="43" spans="1:35" ht="99" customHeight="1">
      <c r="A43" s="16" t="s">
        <v>50</v>
      </c>
      <c r="B43" s="14">
        <v>1</v>
      </c>
      <c r="C43" s="14" t="s">
        <v>323</v>
      </c>
      <c r="D43" s="14" t="s">
        <v>248</v>
      </c>
      <c r="E43" s="14"/>
      <c r="F43" s="23">
        <v>2020</v>
      </c>
      <c r="G43" s="14" t="s">
        <v>248</v>
      </c>
      <c r="H43" s="14" t="s">
        <v>324</v>
      </c>
      <c r="I43" s="14">
        <v>38020212</v>
      </c>
      <c r="J43" s="14">
        <v>6.07</v>
      </c>
      <c r="K43" s="14"/>
      <c r="L43" s="14"/>
      <c r="M43" s="14"/>
      <c r="N43" s="14"/>
      <c r="O43" s="30"/>
      <c r="P43" s="31">
        <v>6.07</v>
      </c>
      <c r="Q43" s="14"/>
      <c r="R43" s="14"/>
      <c r="S43" s="14"/>
      <c r="T43" s="14"/>
      <c r="U43" s="14"/>
      <c r="V43" s="14"/>
      <c r="W43" s="14"/>
      <c r="X43" s="14" t="s">
        <v>122</v>
      </c>
      <c r="Y43" s="14" t="s">
        <v>104</v>
      </c>
      <c r="Z43" s="14" t="s">
        <v>123</v>
      </c>
      <c r="AA43" s="14" t="s">
        <v>123</v>
      </c>
      <c r="AB43" s="14" t="s">
        <v>123</v>
      </c>
      <c r="AC43" s="14" t="s">
        <v>123</v>
      </c>
      <c r="AD43" s="26">
        <v>457</v>
      </c>
      <c r="AE43" s="23" t="s">
        <v>325</v>
      </c>
      <c r="AF43" s="23" t="s">
        <v>325</v>
      </c>
      <c r="AG43" s="14"/>
      <c r="AH43" s="14"/>
      <c r="AI43" s="39"/>
    </row>
    <row r="44" spans="1:35" ht="35.1" customHeight="1">
      <c r="A44" s="16" t="s">
        <v>51</v>
      </c>
      <c r="B44" s="14"/>
      <c r="C44" s="14"/>
      <c r="D44" s="14"/>
      <c r="E44" s="14"/>
      <c r="F44" s="14"/>
      <c r="G44" s="14"/>
      <c r="H44" s="14"/>
      <c r="I44" s="14"/>
      <c r="J44" s="14"/>
      <c r="K44" s="14"/>
      <c r="L44" s="14"/>
      <c r="M44" s="14"/>
      <c r="N44" s="14"/>
      <c r="O44" s="30"/>
      <c r="P44" s="31"/>
      <c r="Q44" s="14"/>
      <c r="R44" s="14"/>
      <c r="S44" s="14"/>
      <c r="T44" s="14"/>
      <c r="U44" s="14"/>
      <c r="V44" s="14"/>
      <c r="W44" s="14"/>
      <c r="X44" s="14"/>
      <c r="Y44" s="14"/>
      <c r="Z44" s="14"/>
      <c r="AA44" s="14"/>
      <c r="AB44" s="14"/>
      <c r="AC44" s="14"/>
      <c r="AD44" s="26"/>
      <c r="AE44" s="26"/>
      <c r="AF44" s="26"/>
      <c r="AG44" s="14"/>
      <c r="AH44" s="14"/>
      <c r="AI44" s="39"/>
    </row>
    <row r="45" spans="1:35" s="5" customFormat="1" ht="23.1" customHeight="1">
      <c r="A45" s="25" t="s">
        <v>23</v>
      </c>
      <c r="B45" s="26"/>
      <c r="C45" s="26"/>
      <c r="D45" s="26"/>
      <c r="E45" s="26"/>
      <c r="F45" s="26"/>
      <c r="G45" s="26"/>
      <c r="H45" s="26"/>
      <c r="I45" s="26"/>
      <c r="J45" s="26"/>
      <c r="K45" s="26"/>
      <c r="L45" s="26"/>
      <c r="M45" s="26"/>
      <c r="N45" s="26"/>
      <c r="O45" s="30"/>
      <c r="P45" s="31"/>
      <c r="Q45" s="26"/>
      <c r="R45" s="26"/>
      <c r="S45" s="26"/>
      <c r="T45" s="26"/>
      <c r="U45" s="26"/>
      <c r="V45" s="26"/>
      <c r="W45" s="26"/>
      <c r="X45" s="26"/>
      <c r="Y45" s="26"/>
      <c r="Z45" s="26"/>
      <c r="AA45" s="26"/>
      <c r="AB45" s="26"/>
      <c r="AC45" s="26"/>
      <c r="AD45" s="26"/>
      <c r="AE45" s="26"/>
      <c r="AF45" s="26"/>
      <c r="AG45" s="14"/>
      <c r="AH45" s="14"/>
      <c r="AI45" s="43"/>
    </row>
    <row r="46" spans="1:35" ht="35.1" customHeight="1">
      <c r="A46" s="15" t="s">
        <v>52</v>
      </c>
      <c r="B46" s="14"/>
      <c r="C46" s="14"/>
      <c r="D46" s="14"/>
      <c r="E46" s="14"/>
      <c r="F46" s="14"/>
      <c r="G46" s="14"/>
      <c r="H46" s="14"/>
      <c r="I46" s="14"/>
      <c r="J46" s="14"/>
      <c r="K46" s="14"/>
      <c r="L46" s="14"/>
      <c r="M46" s="14"/>
      <c r="N46" s="14"/>
      <c r="O46" s="30"/>
      <c r="P46" s="31"/>
      <c r="Q46" s="14"/>
      <c r="R46" s="14"/>
      <c r="S46" s="14"/>
      <c r="T46" s="14"/>
      <c r="U46" s="14"/>
      <c r="V46" s="14"/>
      <c r="W46" s="14"/>
      <c r="X46" s="14"/>
      <c r="Y46" s="14"/>
      <c r="Z46" s="14"/>
      <c r="AA46" s="14"/>
      <c r="AB46" s="14"/>
      <c r="AC46" s="14"/>
      <c r="AD46" s="26"/>
      <c r="AE46" s="26"/>
      <c r="AF46" s="26"/>
      <c r="AG46" s="14"/>
      <c r="AH46" s="14"/>
      <c r="AI46" s="39"/>
    </row>
    <row r="47" spans="1:35" ht="18" customHeight="1">
      <c r="A47" s="16" t="s">
        <v>53</v>
      </c>
      <c r="B47" s="14"/>
      <c r="C47" s="14"/>
      <c r="D47" s="14"/>
      <c r="E47" s="14"/>
      <c r="F47" s="14"/>
      <c r="G47" s="14"/>
      <c r="H47" s="14"/>
      <c r="I47" s="14"/>
      <c r="J47" s="14"/>
      <c r="K47" s="14"/>
      <c r="L47" s="14"/>
      <c r="M47" s="14"/>
      <c r="N47" s="14"/>
      <c r="O47" s="30"/>
      <c r="P47" s="31"/>
      <c r="Q47" s="14"/>
      <c r="R47" s="14"/>
      <c r="S47" s="14"/>
      <c r="T47" s="14"/>
      <c r="U47" s="14"/>
      <c r="V47" s="14"/>
      <c r="W47" s="14"/>
      <c r="X47" s="14"/>
      <c r="Y47" s="14"/>
      <c r="Z47" s="14"/>
      <c r="AA47" s="14"/>
      <c r="AB47" s="14"/>
      <c r="AC47" s="14"/>
      <c r="AD47" s="26"/>
      <c r="AE47" s="26"/>
      <c r="AF47" s="26"/>
      <c r="AG47" s="14"/>
      <c r="AH47" s="14"/>
      <c r="AI47" s="39"/>
    </row>
    <row r="48" spans="1:35" ht="15.95" customHeight="1">
      <c r="A48" s="16" t="s">
        <v>54</v>
      </c>
      <c r="B48" s="14"/>
      <c r="C48" s="14"/>
      <c r="D48" s="14"/>
      <c r="E48" s="14"/>
      <c r="F48" s="14"/>
      <c r="G48" s="14"/>
      <c r="H48" s="14"/>
      <c r="I48" s="14"/>
      <c r="J48" s="14"/>
      <c r="K48" s="14"/>
      <c r="L48" s="14"/>
      <c r="M48" s="14"/>
      <c r="N48" s="14"/>
      <c r="O48" s="30"/>
      <c r="P48" s="31"/>
      <c r="Q48" s="14"/>
      <c r="R48" s="14"/>
      <c r="S48" s="14"/>
      <c r="T48" s="14"/>
      <c r="U48" s="14"/>
      <c r="V48" s="14"/>
      <c r="W48" s="14"/>
      <c r="X48" s="14"/>
      <c r="Y48" s="14"/>
      <c r="Z48" s="14"/>
      <c r="AA48" s="14"/>
      <c r="AB48" s="14"/>
      <c r="AC48" s="14"/>
      <c r="AD48" s="26"/>
      <c r="AE48" s="26"/>
      <c r="AF48" s="26"/>
      <c r="AG48" s="14"/>
      <c r="AH48" s="14"/>
      <c r="AI48" s="39"/>
    </row>
    <row r="49" spans="1:35" ht="26.1" customHeight="1">
      <c r="A49" s="16" t="s">
        <v>55</v>
      </c>
      <c r="B49" s="14"/>
      <c r="C49" s="14"/>
      <c r="D49" s="14"/>
      <c r="E49" s="14"/>
      <c r="F49" s="14"/>
      <c r="G49" s="14"/>
      <c r="H49" s="14"/>
      <c r="I49" s="14"/>
      <c r="J49" s="14"/>
      <c r="K49" s="14"/>
      <c r="L49" s="14"/>
      <c r="M49" s="14"/>
      <c r="N49" s="14"/>
      <c r="O49" s="30"/>
      <c r="P49" s="31"/>
      <c r="Q49" s="14"/>
      <c r="R49" s="14"/>
      <c r="S49" s="14"/>
      <c r="T49" s="14"/>
      <c r="U49" s="14"/>
      <c r="V49" s="14"/>
      <c r="W49" s="14"/>
      <c r="X49" s="14"/>
      <c r="Y49" s="14"/>
      <c r="Z49" s="14"/>
      <c r="AA49" s="14"/>
      <c r="AB49" s="14"/>
      <c r="AC49" s="14"/>
      <c r="AD49" s="26"/>
      <c r="AE49" s="26"/>
      <c r="AF49" s="26"/>
      <c r="AG49" s="14"/>
      <c r="AH49" s="14"/>
      <c r="AI49" s="39"/>
    </row>
    <row r="50" spans="1:35" ht="26.1" customHeight="1">
      <c r="A50" s="15" t="s">
        <v>56</v>
      </c>
      <c r="B50" s="14">
        <v>11</v>
      </c>
      <c r="C50" s="14"/>
      <c r="D50" s="14"/>
      <c r="E50" s="14"/>
      <c r="F50" s="14"/>
      <c r="G50" s="14"/>
      <c r="H50" s="14"/>
      <c r="I50" s="14"/>
      <c r="J50" s="14">
        <f>J51+J52+J53+J54+J55</f>
        <v>888</v>
      </c>
      <c r="K50" s="14">
        <f t="shared" ref="K50:P50" si="2">K51+K52+K53+K54+K55</f>
        <v>0</v>
      </c>
      <c r="L50" s="14">
        <f t="shared" si="2"/>
        <v>0</v>
      </c>
      <c r="M50" s="14">
        <f t="shared" si="2"/>
        <v>0</v>
      </c>
      <c r="N50" s="14">
        <f t="shared" si="2"/>
        <v>0</v>
      </c>
      <c r="O50" s="14">
        <f t="shared" si="2"/>
        <v>0</v>
      </c>
      <c r="P50" s="14">
        <f t="shared" si="2"/>
        <v>888</v>
      </c>
      <c r="Q50" s="14"/>
      <c r="R50" s="14"/>
      <c r="S50" s="14"/>
      <c r="T50" s="14"/>
      <c r="U50" s="14"/>
      <c r="V50" s="14"/>
      <c r="W50" s="14"/>
      <c r="X50" s="14"/>
      <c r="Y50" s="14"/>
      <c r="Z50" s="14"/>
      <c r="AA50" s="14"/>
      <c r="AB50" s="14"/>
      <c r="AC50" s="14"/>
      <c r="AD50" s="26"/>
      <c r="AE50" s="26"/>
      <c r="AF50" s="26"/>
      <c r="AG50" s="14"/>
      <c r="AH50" s="14"/>
      <c r="AI50" s="39"/>
    </row>
    <row r="51" spans="1:35" ht="66" customHeight="1">
      <c r="A51" s="16" t="s">
        <v>57</v>
      </c>
      <c r="B51" s="14">
        <v>4</v>
      </c>
      <c r="C51" s="14" t="s">
        <v>326</v>
      </c>
      <c r="D51" s="14" t="s">
        <v>158</v>
      </c>
      <c r="E51" s="14"/>
      <c r="F51" s="23">
        <v>2020</v>
      </c>
      <c r="G51" s="14" t="s">
        <v>158</v>
      </c>
      <c r="H51" s="14" t="s">
        <v>320</v>
      </c>
      <c r="I51" s="14" t="s">
        <v>321</v>
      </c>
      <c r="J51" s="27">
        <v>751</v>
      </c>
      <c r="K51" s="14"/>
      <c r="L51" s="14"/>
      <c r="M51" s="14"/>
      <c r="N51" s="14"/>
      <c r="O51" s="30"/>
      <c r="P51" s="27">
        <v>751</v>
      </c>
      <c r="Q51" s="14"/>
      <c r="R51" s="14"/>
      <c r="S51" s="14"/>
      <c r="T51" s="14"/>
      <c r="U51" s="14"/>
      <c r="V51" s="14"/>
      <c r="W51" s="14"/>
      <c r="X51" s="14" t="s">
        <v>122</v>
      </c>
      <c r="Y51" s="14" t="s">
        <v>104</v>
      </c>
      <c r="Z51" s="14" t="s">
        <v>123</v>
      </c>
      <c r="AA51" s="14" t="s">
        <v>123</v>
      </c>
      <c r="AB51" s="14" t="s">
        <v>123</v>
      </c>
      <c r="AC51" s="14" t="s">
        <v>123</v>
      </c>
      <c r="AD51" s="26">
        <v>236</v>
      </c>
      <c r="AE51" s="26">
        <v>829</v>
      </c>
      <c r="AF51" s="26">
        <v>829</v>
      </c>
      <c r="AG51" s="14"/>
      <c r="AH51" s="14"/>
      <c r="AI51" s="39"/>
    </row>
    <row r="52" spans="1:35" ht="66.95" customHeight="1">
      <c r="A52" s="16" t="s">
        <v>58</v>
      </c>
      <c r="B52" s="14">
        <v>4</v>
      </c>
      <c r="C52" s="14" t="s">
        <v>327</v>
      </c>
      <c r="D52" s="14" t="s">
        <v>158</v>
      </c>
      <c r="E52" s="14"/>
      <c r="F52" s="23">
        <v>2020</v>
      </c>
      <c r="G52" s="14" t="s">
        <v>158</v>
      </c>
      <c r="H52" s="14" t="s">
        <v>320</v>
      </c>
      <c r="I52" s="14" t="s">
        <v>321</v>
      </c>
      <c r="J52" s="27">
        <v>108</v>
      </c>
      <c r="K52" s="14"/>
      <c r="L52" s="14"/>
      <c r="M52" s="14"/>
      <c r="N52" s="14"/>
      <c r="O52" s="30"/>
      <c r="P52" s="27">
        <v>108</v>
      </c>
      <c r="Q52" s="14"/>
      <c r="R52" s="14"/>
      <c r="S52" s="14"/>
      <c r="T52" s="14"/>
      <c r="U52" s="14"/>
      <c r="V52" s="14"/>
      <c r="W52" s="14"/>
      <c r="X52" s="14" t="s">
        <v>122</v>
      </c>
      <c r="Y52" s="14" t="s">
        <v>104</v>
      </c>
      <c r="Z52" s="14" t="s">
        <v>123</v>
      </c>
      <c r="AA52" s="14" t="s">
        <v>123</v>
      </c>
      <c r="AB52" s="14" t="s">
        <v>123</v>
      </c>
      <c r="AC52" s="14" t="s">
        <v>123</v>
      </c>
      <c r="AD52" s="26">
        <v>62</v>
      </c>
      <c r="AE52" s="26">
        <v>62</v>
      </c>
      <c r="AF52" s="26">
        <v>62</v>
      </c>
      <c r="AG52" s="14"/>
      <c r="AH52" s="14"/>
      <c r="AI52" s="39"/>
    </row>
    <row r="53" spans="1:35" ht="35.1" customHeight="1">
      <c r="A53" s="16" t="s">
        <v>59</v>
      </c>
      <c r="B53" s="14"/>
      <c r="C53" s="14"/>
      <c r="D53" s="14"/>
      <c r="E53" s="14"/>
      <c r="F53" s="14"/>
      <c r="G53" s="14"/>
      <c r="H53" s="14"/>
      <c r="I53" s="14"/>
      <c r="J53" s="27"/>
      <c r="K53" s="14"/>
      <c r="L53" s="14"/>
      <c r="M53" s="14"/>
      <c r="N53" s="14"/>
      <c r="O53" s="30"/>
      <c r="P53" s="27"/>
      <c r="Q53" s="14"/>
      <c r="R53" s="14"/>
      <c r="S53" s="14"/>
      <c r="T53" s="14"/>
      <c r="U53" s="14"/>
      <c r="V53" s="14"/>
      <c r="W53" s="14"/>
      <c r="X53" s="14"/>
      <c r="Y53" s="14"/>
      <c r="Z53" s="14"/>
      <c r="AA53" s="14"/>
      <c r="AB53" s="14"/>
      <c r="AC53" s="14"/>
      <c r="AD53" s="26"/>
      <c r="AE53" s="26"/>
      <c r="AF53" s="26"/>
      <c r="AG53" s="14"/>
      <c r="AH53" s="14"/>
      <c r="AI53" s="39"/>
    </row>
    <row r="54" spans="1:35" ht="38.1" customHeight="1">
      <c r="A54" s="16" t="s">
        <v>60</v>
      </c>
      <c r="B54" s="14"/>
      <c r="C54" s="14"/>
      <c r="D54" s="14"/>
      <c r="E54" s="14"/>
      <c r="F54" s="14"/>
      <c r="G54" s="14"/>
      <c r="H54" s="14"/>
      <c r="I54" s="14"/>
      <c r="J54" s="27"/>
      <c r="K54" s="14"/>
      <c r="L54" s="14"/>
      <c r="M54" s="14"/>
      <c r="N54" s="14"/>
      <c r="O54" s="30"/>
      <c r="P54" s="27"/>
      <c r="Q54" s="14"/>
      <c r="R54" s="14"/>
      <c r="S54" s="14"/>
      <c r="T54" s="14"/>
      <c r="U54" s="14"/>
      <c r="V54" s="14"/>
      <c r="W54" s="14"/>
      <c r="X54" s="14"/>
      <c r="Y54" s="14"/>
      <c r="Z54" s="14"/>
      <c r="AA54" s="14"/>
      <c r="AB54" s="14"/>
      <c r="AC54" s="14"/>
      <c r="AD54" s="26"/>
      <c r="AE54" s="26"/>
      <c r="AF54" s="26"/>
      <c r="AG54" s="14"/>
      <c r="AH54" s="14"/>
      <c r="AI54" s="39"/>
    </row>
    <row r="55" spans="1:35" ht="108" customHeight="1">
      <c r="A55" s="16" t="s">
        <v>61</v>
      </c>
      <c r="B55" s="14">
        <v>3</v>
      </c>
      <c r="C55" s="14" t="s">
        <v>328</v>
      </c>
      <c r="D55" s="14" t="s">
        <v>329</v>
      </c>
      <c r="E55" s="14"/>
      <c r="F55" s="23">
        <v>2020</v>
      </c>
      <c r="G55" s="14" t="s">
        <v>330</v>
      </c>
      <c r="H55" s="14" t="s">
        <v>331</v>
      </c>
      <c r="I55" s="14" t="s">
        <v>332</v>
      </c>
      <c r="J55" s="27">
        <v>29</v>
      </c>
      <c r="K55" s="14"/>
      <c r="L55" s="14"/>
      <c r="M55" s="14"/>
      <c r="N55" s="14"/>
      <c r="O55" s="30"/>
      <c r="P55" s="27">
        <v>29</v>
      </c>
      <c r="Q55" s="14"/>
      <c r="R55" s="14"/>
      <c r="S55" s="14"/>
      <c r="T55" s="14"/>
      <c r="U55" s="14"/>
      <c r="V55" s="14"/>
      <c r="W55" s="14"/>
      <c r="X55" s="14" t="s">
        <v>122</v>
      </c>
      <c r="Y55" s="14" t="s">
        <v>104</v>
      </c>
      <c r="Z55" s="14" t="s">
        <v>123</v>
      </c>
      <c r="AA55" s="14" t="s">
        <v>123</v>
      </c>
      <c r="AB55" s="14" t="s">
        <v>123</v>
      </c>
      <c r="AC55" s="14" t="s">
        <v>123</v>
      </c>
      <c r="AD55" s="26">
        <v>60</v>
      </c>
      <c r="AE55" s="26">
        <v>60</v>
      </c>
      <c r="AF55" s="26">
        <v>60</v>
      </c>
      <c r="AG55" s="14"/>
      <c r="AH55" s="14"/>
      <c r="AI55" s="39"/>
    </row>
    <row r="56" spans="1:35" ht="35.1" customHeight="1">
      <c r="A56" s="15" t="s">
        <v>62</v>
      </c>
      <c r="B56" s="14">
        <v>1</v>
      </c>
      <c r="C56" s="14"/>
      <c r="D56" s="14"/>
      <c r="E56" s="14"/>
      <c r="F56" s="14"/>
      <c r="G56" s="14"/>
      <c r="H56" s="14"/>
      <c r="I56" s="14"/>
      <c r="J56" s="27">
        <v>24.8</v>
      </c>
      <c r="K56" s="27"/>
      <c r="L56" s="27"/>
      <c r="M56" s="27"/>
      <c r="N56" s="14"/>
      <c r="O56" s="30"/>
      <c r="P56" s="31"/>
      <c r="Q56" s="14"/>
      <c r="R56" s="14"/>
      <c r="S56" s="14"/>
      <c r="T56" s="14"/>
      <c r="U56" s="14"/>
      <c r="V56" s="14"/>
      <c r="W56" s="14"/>
      <c r="X56" s="14"/>
      <c r="Y56" s="14"/>
      <c r="Z56" s="14"/>
      <c r="AA56" s="14"/>
      <c r="AB56" s="14"/>
      <c r="AC56" s="14"/>
      <c r="AD56" s="26"/>
      <c r="AE56" s="26"/>
      <c r="AF56" s="26"/>
      <c r="AG56" s="14"/>
      <c r="AH56" s="14"/>
      <c r="AI56" s="39"/>
    </row>
    <row r="57" spans="1:35" ht="35.1" customHeight="1">
      <c r="A57" s="16" t="s">
        <v>63</v>
      </c>
      <c r="B57" s="14">
        <v>1</v>
      </c>
      <c r="C57" s="14" t="s">
        <v>333</v>
      </c>
      <c r="D57" s="14" t="s">
        <v>259</v>
      </c>
      <c r="E57" s="14"/>
      <c r="F57" s="14" t="s">
        <v>125</v>
      </c>
      <c r="G57" s="14" t="s">
        <v>260</v>
      </c>
      <c r="H57" s="14" t="s">
        <v>334</v>
      </c>
      <c r="I57" s="14">
        <v>33116283</v>
      </c>
      <c r="J57" s="14">
        <v>24.8</v>
      </c>
      <c r="K57" s="14"/>
      <c r="L57" s="14"/>
      <c r="M57" s="14"/>
      <c r="N57" s="14">
        <v>24.8</v>
      </c>
      <c r="O57" s="30"/>
      <c r="P57" s="31"/>
      <c r="Q57" s="14"/>
      <c r="R57" s="14"/>
      <c r="S57" s="14"/>
      <c r="T57" s="14"/>
      <c r="U57" s="14"/>
      <c r="V57" s="14"/>
      <c r="W57" s="14"/>
      <c r="X57" s="14" t="s">
        <v>122</v>
      </c>
      <c r="Y57" s="14" t="s">
        <v>104</v>
      </c>
      <c r="Z57" s="14" t="s">
        <v>123</v>
      </c>
      <c r="AA57" s="14" t="s">
        <v>123</v>
      </c>
      <c r="AB57" s="14" t="s">
        <v>123</v>
      </c>
      <c r="AC57" s="14" t="s">
        <v>123</v>
      </c>
      <c r="AD57" s="26">
        <v>23</v>
      </c>
      <c r="AE57" s="26">
        <v>23</v>
      </c>
      <c r="AF57" s="26">
        <v>23</v>
      </c>
      <c r="AG57" s="14"/>
      <c r="AH57" s="14" t="s">
        <v>335</v>
      </c>
      <c r="AI57" s="39"/>
    </row>
    <row r="58" spans="1:35" ht="11.1" customHeight="1">
      <c r="A58" s="16" t="s">
        <v>64</v>
      </c>
      <c r="B58" s="14"/>
      <c r="C58" s="14"/>
      <c r="D58" s="14"/>
      <c r="E58" s="14"/>
      <c r="F58" s="14"/>
      <c r="G58" s="14"/>
      <c r="H58" s="14"/>
      <c r="I58" s="14"/>
      <c r="J58" s="14"/>
      <c r="K58" s="14"/>
      <c r="L58" s="14"/>
      <c r="M58" s="14"/>
      <c r="N58" s="14"/>
      <c r="O58" s="30"/>
      <c r="P58" s="31"/>
      <c r="Q58" s="14"/>
      <c r="R58" s="14"/>
      <c r="S58" s="14"/>
      <c r="T58" s="14"/>
      <c r="U58" s="14"/>
      <c r="V58" s="14"/>
      <c r="W58" s="14"/>
      <c r="X58" s="14"/>
      <c r="Y58" s="14"/>
      <c r="Z58" s="14"/>
      <c r="AA58" s="14"/>
      <c r="AB58" s="14"/>
      <c r="AC58" s="14"/>
      <c r="AD58" s="26"/>
      <c r="AE58" s="26"/>
      <c r="AF58" s="26"/>
      <c r="AG58" s="14"/>
      <c r="AH58" s="14"/>
      <c r="AI58" s="39"/>
    </row>
    <row r="59" spans="1:35" ht="26.1" customHeight="1">
      <c r="A59" s="16" t="s">
        <v>65</v>
      </c>
      <c r="B59" s="14"/>
      <c r="C59" s="14"/>
      <c r="D59" s="14"/>
      <c r="E59" s="14"/>
      <c r="F59" s="14"/>
      <c r="G59" s="14"/>
      <c r="H59" s="14"/>
      <c r="I59" s="14"/>
      <c r="J59" s="14"/>
      <c r="K59" s="14"/>
      <c r="L59" s="14"/>
      <c r="M59" s="14"/>
      <c r="N59" s="14"/>
      <c r="O59" s="30"/>
      <c r="P59" s="31"/>
      <c r="Q59" s="14"/>
      <c r="R59" s="14"/>
      <c r="S59" s="14"/>
      <c r="T59" s="14"/>
      <c r="U59" s="14"/>
      <c r="V59" s="14"/>
      <c r="W59" s="14"/>
      <c r="X59" s="14"/>
      <c r="Y59" s="14"/>
      <c r="Z59" s="14"/>
      <c r="AA59" s="14"/>
      <c r="AB59" s="14"/>
      <c r="AC59" s="14"/>
      <c r="AD59" s="26"/>
      <c r="AE59" s="26"/>
      <c r="AF59" s="26"/>
      <c r="AG59" s="14"/>
      <c r="AH59" s="14"/>
      <c r="AI59" s="39"/>
    </row>
    <row r="60" spans="1:35" ht="20.100000000000001" customHeight="1">
      <c r="A60" s="16" t="s">
        <v>66</v>
      </c>
      <c r="B60" s="14"/>
      <c r="C60" s="14"/>
      <c r="D60" s="14"/>
      <c r="E60" s="14"/>
      <c r="F60" s="14"/>
      <c r="G60" s="14"/>
      <c r="H60" s="14"/>
      <c r="I60" s="14"/>
      <c r="J60" s="14"/>
      <c r="K60" s="14"/>
      <c r="L60" s="14"/>
      <c r="M60" s="14"/>
      <c r="N60" s="14"/>
      <c r="O60" s="30"/>
      <c r="P60" s="31"/>
      <c r="Q60" s="14"/>
      <c r="R60" s="14"/>
      <c r="S60" s="14"/>
      <c r="T60" s="14"/>
      <c r="U60" s="14"/>
      <c r="V60" s="14"/>
      <c r="W60" s="14"/>
      <c r="X60" s="14"/>
      <c r="Y60" s="14"/>
      <c r="Z60" s="14"/>
      <c r="AA60" s="14"/>
      <c r="AB60" s="14"/>
      <c r="AC60" s="14"/>
      <c r="AD60" s="26"/>
      <c r="AE60" s="26"/>
      <c r="AF60" s="26"/>
      <c r="AG60" s="14"/>
      <c r="AH60" s="14"/>
      <c r="AI60" s="39"/>
    </row>
    <row r="61" spans="1:35" ht="23.1" customHeight="1">
      <c r="A61" s="16" t="s">
        <v>67</v>
      </c>
      <c r="B61" s="14"/>
      <c r="C61" s="14"/>
      <c r="D61" s="14"/>
      <c r="E61" s="14"/>
      <c r="F61" s="14"/>
      <c r="G61" s="14"/>
      <c r="H61" s="14"/>
      <c r="I61" s="14"/>
      <c r="J61" s="14"/>
      <c r="K61" s="14"/>
      <c r="L61" s="14"/>
      <c r="M61" s="14"/>
      <c r="N61" s="14"/>
      <c r="O61" s="30"/>
      <c r="P61" s="31"/>
      <c r="Q61" s="14"/>
      <c r="R61" s="14"/>
      <c r="S61" s="14"/>
      <c r="T61" s="14"/>
      <c r="U61" s="14"/>
      <c r="V61" s="14"/>
      <c r="W61" s="14"/>
      <c r="X61" s="14"/>
      <c r="Y61" s="14"/>
      <c r="Z61" s="14"/>
      <c r="AA61" s="14"/>
      <c r="AB61" s="14"/>
      <c r="AC61" s="14"/>
      <c r="AD61" s="26"/>
      <c r="AE61" s="26"/>
      <c r="AF61" s="26"/>
      <c r="AG61" s="14"/>
      <c r="AH61" s="14"/>
      <c r="AI61" s="39"/>
    </row>
    <row r="62" spans="1:35" ht="93" customHeight="1">
      <c r="A62" s="16" t="s">
        <v>68</v>
      </c>
      <c r="B62" s="14"/>
      <c r="C62" s="14"/>
      <c r="D62" s="14"/>
      <c r="E62" s="14"/>
      <c r="F62" s="27"/>
      <c r="G62" s="14"/>
      <c r="H62" s="27"/>
      <c r="I62" s="17"/>
      <c r="J62" s="27"/>
      <c r="K62" s="27"/>
      <c r="L62" s="27"/>
      <c r="M62" s="27"/>
      <c r="N62" s="14"/>
      <c r="O62" s="30"/>
      <c r="P62" s="31"/>
      <c r="Q62" s="14"/>
      <c r="R62" s="14"/>
      <c r="S62" s="14"/>
      <c r="T62" s="14"/>
      <c r="U62" s="14"/>
      <c r="V62" s="14"/>
      <c r="W62" s="14"/>
      <c r="X62" s="14"/>
      <c r="Y62" s="14"/>
      <c r="Z62" s="14"/>
      <c r="AA62" s="14"/>
      <c r="AB62" s="14"/>
      <c r="AC62" s="14"/>
      <c r="AD62" s="26"/>
      <c r="AE62" s="26"/>
      <c r="AF62" s="26"/>
      <c r="AG62" s="14"/>
      <c r="AH62" s="14"/>
      <c r="AI62" s="39"/>
    </row>
    <row r="63" spans="1:35" ht="35.1" customHeight="1">
      <c r="A63" s="15" t="s">
        <v>69</v>
      </c>
      <c r="B63" s="14"/>
      <c r="C63" s="14"/>
      <c r="D63" s="14"/>
      <c r="E63" s="14"/>
      <c r="F63" s="14"/>
      <c r="G63" s="14"/>
      <c r="H63" s="14"/>
      <c r="I63" s="14"/>
      <c r="J63" s="14"/>
      <c r="K63" s="14"/>
      <c r="L63" s="14"/>
      <c r="M63" s="14"/>
      <c r="N63" s="14"/>
      <c r="O63" s="30"/>
      <c r="P63" s="31"/>
      <c r="Q63" s="14"/>
      <c r="R63" s="14"/>
      <c r="S63" s="14"/>
      <c r="T63" s="14"/>
      <c r="U63" s="14"/>
      <c r="V63" s="14"/>
      <c r="W63" s="14"/>
      <c r="X63" s="14"/>
      <c r="Y63" s="14"/>
      <c r="Z63" s="14"/>
      <c r="AA63" s="14"/>
      <c r="AB63" s="14"/>
      <c r="AC63" s="14"/>
      <c r="AD63" s="26"/>
      <c r="AE63" s="26"/>
      <c r="AF63" s="26"/>
      <c r="AG63" s="14"/>
      <c r="AH63" s="14"/>
      <c r="AI63" s="39"/>
    </row>
    <row r="64" spans="1:35" ht="27.95" customHeight="1">
      <c r="A64" s="16" t="s">
        <v>70</v>
      </c>
      <c r="B64" s="14"/>
      <c r="C64" s="14"/>
      <c r="D64" s="14"/>
      <c r="E64" s="14"/>
      <c r="F64" s="14"/>
      <c r="G64" s="14"/>
      <c r="H64" s="14"/>
      <c r="I64" s="14"/>
      <c r="J64" s="14"/>
      <c r="K64" s="14"/>
      <c r="L64" s="14"/>
      <c r="M64" s="14"/>
      <c r="N64" s="14"/>
      <c r="O64" s="30"/>
      <c r="P64" s="31"/>
      <c r="Q64" s="14"/>
      <c r="R64" s="14"/>
      <c r="S64" s="14"/>
      <c r="T64" s="14"/>
      <c r="U64" s="14"/>
      <c r="V64" s="14"/>
      <c r="W64" s="14"/>
      <c r="X64" s="14"/>
      <c r="Y64" s="14"/>
      <c r="Z64" s="14"/>
      <c r="AA64" s="14"/>
      <c r="AB64" s="14"/>
      <c r="AC64" s="14"/>
      <c r="AD64" s="26"/>
      <c r="AE64" s="26"/>
      <c r="AF64" s="26"/>
      <c r="AG64" s="14"/>
      <c r="AH64" s="14"/>
      <c r="AI64" s="39"/>
    </row>
    <row r="65" spans="1:35" ht="35.1" customHeight="1">
      <c r="A65" s="16" t="s">
        <v>71</v>
      </c>
      <c r="B65" s="14"/>
      <c r="C65" s="14"/>
      <c r="D65" s="14"/>
      <c r="E65" s="14"/>
      <c r="F65" s="14"/>
      <c r="G65" s="14"/>
      <c r="H65" s="14"/>
      <c r="I65" s="14"/>
      <c r="J65" s="14"/>
      <c r="K65" s="14"/>
      <c r="L65" s="14"/>
      <c r="M65" s="14"/>
      <c r="N65" s="14"/>
      <c r="O65" s="30"/>
      <c r="P65" s="31"/>
      <c r="Q65" s="14"/>
      <c r="R65" s="14"/>
      <c r="S65" s="14"/>
      <c r="T65" s="14"/>
      <c r="U65" s="14"/>
      <c r="V65" s="14"/>
      <c r="W65" s="14"/>
      <c r="X65" s="14"/>
      <c r="Y65" s="14"/>
      <c r="Z65" s="14"/>
      <c r="AA65" s="14"/>
      <c r="AB65" s="14"/>
      <c r="AC65" s="14"/>
      <c r="AD65" s="26"/>
      <c r="AE65" s="26"/>
      <c r="AF65" s="26"/>
      <c r="AG65" s="14"/>
      <c r="AH65" s="14"/>
      <c r="AI65" s="39"/>
    </row>
    <row r="66" spans="1:35" ht="35.1" customHeight="1">
      <c r="A66" s="16" t="s">
        <v>72</v>
      </c>
      <c r="B66" s="14"/>
      <c r="C66" s="14"/>
      <c r="D66" s="14"/>
      <c r="E66" s="14"/>
      <c r="F66" s="14"/>
      <c r="G66" s="14"/>
      <c r="H66" s="14"/>
      <c r="I66" s="14"/>
      <c r="J66" s="14"/>
      <c r="K66" s="14"/>
      <c r="L66" s="14"/>
      <c r="M66" s="14"/>
      <c r="N66" s="14"/>
      <c r="O66" s="30"/>
      <c r="P66" s="31"/>
      <c r="Q66" s="14"/>
      <c r="R66" s="14"/>
      <c r="S66" s="14"/>
      <c r="T66" s="14"/>
      <c r="U66" s="14"/>
      <c r="V66" s="14"/>
      <c r="W66" s="14"/>
      <c r="X66" s="14"/>
      <c r="Y66" s="14"/>
      <c r="Z66" s="14"/>
      <c r="AA66" s="14"/>
      <c r="AB66" s="14"/>
      <c r="AC66" s="14"/>
      <c r="AD66" s="26"/>
      <c r="AE66" s="26"/>
      <c r="AF66" s="26"/>
      <c r="AG66" s="14"/>
      <c r="AH66" s="14"/>
      <c r="AI66" s="39"/>
    </row>
    <row r="67" spans="1:35" ht="35.1" customHeight="1">
      <c r="A67" s="16" t="s">
        <v>196</v>
      </c>
      <c r="B67" s="39"/>
      <c r="C67" s="39"/>
      <c r="D67" s="39"/>
      <c r="E67" s="39"/>
      <c r="F67" s="39"/>
      <c r="G67" s="39"/>
      <c r="H67" s="39"/>
      <c r="I67" s="39"/>
      <c r="J67" s="39"/>
      <c r="K67" s="39"/>
      <c r="L67" s="39"/>
      <c r="M67" s="39"/>
      <c r="N67" s="39"/>
      <c r="O67" s="45"/>
      <c r="P67" s="46"/>
      <c r="Q67" s="39"/>
      <c r="R67" s="39"/>
      <c r="S67" s="39"/>
      <c r="T67" s="39"/>
      <c r="U67" s="39"/>
      <c r="V67" s="39"/>
      <c r="W67" s="39"/>
      <c r="X67" s="39"/>
      <c r="Y67" s="39"/>
      <c r="Z67" s="39"/>
      <c r="AA67" s="39"/>
      <c r="AB67" s="39"/>
      <c r="AC67" s="39"/>
      <c r="AD67" s="43"/>
      <c r="AE67" s="43"/>
      <c r="AF67" s="43"/>
      <c r="AG67" s="39"/>
      <c r="AH67" s="39"/>
      <c r="AI67" s="39"/>
    </row>
    <row r="68" spans="1:35" ht="35.1" customHeight="1">
      <c r="A68" s="44" t="s">
        <v>74</v>
      </c>
      <c r="B68" s="39"/>
      <c r="C68" s="39"/>
      <c r="D68" s="39"/>
      <c r="E68" s="39"/>
      <c r="F68" s="39"/>
      <c r="G68" s="39"/>
      <c r="H68" s="39"/>
      <c r="I68" s="39"/>
      <c r="J68" s="39"/>
      <c r="K68" s="39"/>
      <c r="L68" s="39"/>
      <c r="M68" s="39"/>
      <c r="N68" s="39"/>
      <c r="O68" s="45"/>
      <c r="P68" s="46"/>
      <c r="Q68" s="39"/>
      <c r="R68" s="39"/>
      <c r="S68" s="39"/>
      <c r="T68" s="39"/>
      <c r="U68" s="39"/>
      <c r="V68" s="39"/>
      <c r="W68" s="39"/>
      <c r="X68" s="39"/>
      <c r="Y68" s="39"/>
      <c r="Z68" s="39"/>
      <c r="AA68" s="39"/>
      <c r="AB68" s="39"/>
      <c r="AC68" s="39"/>
      <c r="AD68" s="43"/>
      <c r="AE68" s="43"/>
      <c r="AF68" s="43"/>
      <c r="AG68" s="39"/>
      <c r="AH68" s="39"/>
      <c r="AI68" s="39"/>
    </row>
    <row r="69" spans="1:35">
      <c r="A69" s="204" t="s">
        <v>336</v>
      </c>
      <c r="B69" s="196"/>
      <c r="C69" s="196"/>
      <c r="D69" s="196"/>
      <c r="E69" s="196"/>
      <c r="F69" s="196"/>
      <c r="G69" s="196"/>
      <c r="H69" s="196"/>
      <c r="I69" s="196"/>
      <c r="J69" s="196"/>
      <c r="K69" s="196"/>
      <c r="L69" s="196"/>
      <c r="M69" s="196"/>
    </row>
    <row r="70" spans="1:35">
      <c r="A70" s="198"/>
      <c r="B70" s="198"/>
      <c r="C70" s="198"/>
      <c r="D70" s="198"/>
      <c r="E70" s="198"/>
      <c r="F70" s="198"/>
      <c r="G70" s="198"/>
      <c r="H70" s="198"/>
      <c r="I70" s="198"/>
      <c r="J70" s="198"/>
      <c r="K70" s="198"/>
      <c r="L70" s="198"/>
      <c r="M70" s="198"/>
    </row>
  </sheetData>
  <mergeCells count="28">
    <mergeCell ref="A69:M70"/>
    <mergeCell ref="AC3:AC5"/>
    <mergeCell ref="AF3:AF5"/>
    <mergeCell ref="AG3:AG5"/>
    <mergeCell ref="AH3:AH5"/>
    <mergeCell ref="AI3:AI5"/>
    <mergeCell ref="AD3:AE4"/>
    <mergeCell ref="X3:X5"/>
    <mergeCell ref="Y3:Y5"/>
    <mergeCell ref="Z3:Z5"/>
    <mergeCell ref="AA3:AA5"/>
    <mergeCell ref="AB3:AB5"/>
    <mergeCell ref="A2:AH2"/>
    <mergeCell ref="D3:E3"/>
    <mergeCell ref="J3:W3"/>
    <mergeCell ref="AL3:AO3"/>
    <mergeCell ref="K4:O4"/>
    <mergeCell ref="P4:W4"/>
    <mergeCell ref="A3:A5"/>
    <mergeCell ref="B3:B5"/>
    <mergeCell ref="C3:C5"/>
    <mergeCell ref="D4:D5"/>
    <mergeCell ref="E4:E5"/>
    <mergeCell ref="F3:F5"/>
    <mergeCell ref="G3:G5"/>
    <mergeCell ref="H3:H5"/>
    <mergeCell ref="I3:I5"/>
    <mergeCell ref="J4:J5"/>
  </mergeCells>
  <phoneticPr fontId="44" type="noConversion"/>
  <dataValidations count="7">
    <dataValidation type="list" allowBlank="1" showInputMessage="1" showErrorMessage="1" sqref="Y26:AC26 Y15:AC17 Y22:AC24">
      <formula1>$AO$3:$AO$4</formula1>
    </dataValidation>
    <dataValidation type="list" allowBlank="1" showInputMessage="1" showErrorMessage="1" sqref="X2 X14 X25 X30 X31 X32 X35 X43 X51 X52 X55 X6:X8 X9:X12 X18:X21 X27:X29 X33:X34 X36:X42 X44:X45 X46:X50 X53:X54 X56:X65533">
      <formula1>$AN$4:$AN$5</formula1>
    </dataValidation>
    <dataValidation type="list" allowBlank="1" showInputMessage="1" showErrorMessage="1" sqref="F2 F31 F7:F8 F9:F14 F18:F21 F27:F29 F33:F34 F36:F42 F44:F45 F46:F47 F49:F50 F53:F54 F56:F65533">
      <formula1>$AM$4:$AM$7</formula1>
    </dataValidation>
    <dataValidation type="list" allowBlank="1" showInputMessage="1" showErrorMessage="1" sqref="F26 F15:F17 F22:F24">
      <formula1>$AM$3:$AM$4</formula1>
    </dataValidation>
    <dataValidation type="list" allowBlank="1" showInputMessage="1" showErrorMessage="1" sqref="Y2:AC2 Y25:AC25 Y30:AC30 Y31:AC31 Y32:AC32 Y35:AC35 Y43:AC43 Y51:AC51 Y52:AC52 Y55:AC55 Y6:AC8 Y27:AC29 Y33:AC34 Y53:AC54 Y18:AC21 Y9:AC14 Y56:AC65533 Y46:AC50 Y36:AC42 Y44:AC45">
      <formula1>$AO$4:$AO$5</formula1>
    </dataValidation>
    <dataValidation type="list" allowBlank="1" showInputMessage="1" showErrorMessage="1" sqref="X26 X15:X17 X22:X24">
      <formula1>$AN$3:$AN$4</formula1>
    </dataValidation>
    <dataValidation type="list" allowBlank="1" showInputMessage="1" showErrorMessage="1" sqref="F48">
      <formula1>$AM$4:$AM$6</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2018项目库汇总表</vt:lpstr>
      <vt:lpstr>2018项目库明细表</vt:lpstr>
      <vt:lpstr>2019项目库汇总表</vt:lpstr>
      <vt:lpstr>2019项目库明细表</vt:lpstr>
      <vt:lpstr>2020项目库汇总表</vt:lpstr>
      <vt:lpstr>2020项目库明细表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GHZ</dc:creator>
  <cp:lastModifiedBy>repaik.com</cp:lastModifiedBy>
  <cp:lastPrinted>2019-07-26T07:41:00Z</cp:lastPrinted>
  <dcterms:created xsi:type="dcterms:W3CDTF">2019-07-20T09:28:00Z</dcterms:created>
  <dcterms:modified xsi:type="dcterms:W3CDTF">2020-11-27T09:05:06Z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